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社保基金总表" sheetId="2" r:id="rId1"/>
    <sheet name="社保基金收入" sheetId="3" r:id="rId2"/>
    <sheet name="社保基金支出" sheetId="4" r:id="rId3"/>
  </sheets>
  <calcPr calcId="144525" iterate="1" iterateCount="100" iterateDelta="0.001"/>
</workbook>
</file>

<file path=xl/sharedStrings.xml><?xml version="1.0" encoding="utf-8"?>
<sst xmlns="http://schemas.openxmlformats.org/spreadsheetml/2006/main" count="69" uniqueCount="33">
  <si>
    <t>2021年社会保险基金预算收支表</t>
  </si>
  <si>
    <t>单位：万元</t>
  </si>
  <si>
    <t>项       目</t>
  </si>
  <si>
    <t>合  计</t>
  </si>
  <si>
    <t>企业养老保险基金</t>
  </si>
  <si>
    <t>机关事业单位养老保险基金</t>
  </si>
  <si>
    <t>城乡居民基本养老保险基金</t>
  </si>
  <si>
    <t>城镇职工基本医疗保险基金</t>
  </si>
  <si>
    <t>城乡居民医疗保险基金</t>
  </si>
  <si>
    <t>工伤保险基金</t>
  </si>
  <si>
    <t>失业保险基金</t>
  </si>
  <si>
    <t>生育保险基金</t>
  </si>
  <si>
    <t>一、上年结余</t>
  </si>
  <si>
    <t>二、收入</t>
  </si>
  <si>
    <t xml:space="preserve">  1、保险费收入</t>
  </si>
  <si>
    <t xml:space="preserve">  2、利息收入</t>
  </si>
  <si>
    <t xml:space="preserve">  3、财政补贴收入</t>
  </si>
  <si>
    <t xml:space="preserve">  4、其他收入</t>
  </si>
  <si>
    <t xml:space="preserve">  5、转移收入</t>
  </si>
  <si>
    <t>上级补助收入</t>
  </si>
  <si>
    <t>三、支出</t>
  </si>
  <si>
    <t xml:space="preserve">  1、社会保障待遇支出</t>
  </si>
  <si>
    <t xml:space="preserve">  2、其他支出</t>
  </si>
  <si>
    <t xml:space="preserve">  3、转移支出</t>
  </si>
  <si>
    <t xml:space="preserve">  4、劳动能力鉴定支出</t>
  </si>
  <si>
    <t xml:space="preserve">  5、工伤预防费用支出</t>
  </si>
  <si>
    <t xml:space="preserve">  6、购买大病保险支出</t>
  </si>
  <si>
    <t>上解上级支出</t>
  </si>
  <si>
    <t>四、本年收支结余</t>
  </si>
  <si>
    <t>五、累计结余</t>
  </si>
  <si>
    <t>2021年社会保险基金预算收入表</t>
  </si>
  <si>
    <t>合计</t>
  </si>
  <si>
    <t>2021年社会保险基金预算支出表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</si>
</sst>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#,##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176" fontId="8" fillId="2" borderId="3" xfId="0" applyNumberFormat="1" applyFont="1" applyFill="1" applyBorder="1" applyAlignment="1" applyProtection="1">
      <alignment horizontal="right" vertical="center" wrapText="1"/>
    </xf>
    <xf numFmtId="178" fontId="9" fillId="0" borderId="3" xfId="0" applyNumberFormat="1" applyFont="1" applyFill="1" applyBorder="1" applyAlignment="1" applyProtection="1">
      <alignment horizontal="right" vertical="center"/>
    </xf>
    <xf numFmtId="177" fontId="10" fillId="0" borderId="2" xfId="0" applyNumberFormat="1" applyFont="1" applyFill="1" applyBorder="1" applyAlignment="1">
      <alignment horizontal="right"/>
    </xf>
    <xf numFmtId="176" fontId="9" fillId="0" borderId="3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right"/>
    </xf>
    <xf numFmtId="0" fontId="2" fillId="0" borderId="0" xfId="0" applyFont="1" applyFill="1" applyBorder="1" applyAlignment="1"/>
    <xf numFmtId="176" fontId="9" fillId="0" borderId="3" xfId="17" applyNumberFormat="1" applyFont="1" applyFill="1" applyBorder="1" applyAlignment="1" applyProtection="1">
      <alignment horizontal="right" vertical="center"/>
    </xf>
    <xf numFmtId="177" fontId="1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/>
    <xf numFmtId="177" fontId="2" fillId="0" borderId="2" xfId="0" applyNumberFormat="1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28" sqref="B28"/>
    </sheetView>
  </sheetViews>
  <sheetFormatPr defaultColWidth="9" defaultRowHeight="14.25"/>
  <cols>
    <col min="1" max="1" width="26.5833333333333" style="1" customWidth="1"/>
    <col min="2" max="9" width="10.75" style="1" customWidth="1"/>
    <col min="10" max="16384" width="9" style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4"/>
      <c r="B2" s="4"/>
      <c r="C2" s="4"/>
      <c r="D2" s="4"/>
      <c r="E2" s="4"/>
      <c r="F2" s="4"/>
      <c r="G2" s="4"/>
      <c r="H2" s="4"/>
      <c r="I2" s="4"/>
    </row>
    <row r="3" s="2" customFormat="1" spans="8:9">
      <c r="H3" s="5" t="s">
        <v>1</v>
      </c>
      <c r="I3" s="5"/>
    </row>
    <row r="4" s="1" customFormat="1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1" customFormat="1" ht="15.75" spans="1:10">
      <c r="A5" s="20" t="s">
        <v>12</v>
      </c>
      <c r="B5" s="10">
        <f t="shared" ref="B5:B9" si="0">C5+D5+E5+F5+G5+H5+I5</f>
        <v>110622</v>
      </c>
      <c r="C5" s="21">
        <v>5</v>
      </c>
      <c r="D5" s="22">
        <v>2560</v>
      </c>
      <c r="E5" s="23">
        <v>52561</v>
      </c>
      <c r="F5" s="23">
        <v>33628</v>
      </c>
      <c r="G5" s="23">
        <v>18803</v>
      </c>
      <c r="H5" s="23">
        <v>1090</v>
      </c>
      <c r="I5" s="23">
        <v>1975</v>
      </c>
      <c r="J5" s="23"/>
    </row>
    <row r="6" s="3" customFormat="1" ht="15.75" spans="1:10">
      <c r="A6" s="24" t="s">
        <v>13</v>
      </c>
      <c r="B6" s="10">
        <f t="shared" ref="B6:J6" si="1">B7+B8+B9+B10+B11+B12</f>
        <v>270359</v>
      </c>
      <c r="C6" s="10">
        <f t="shared" si="1"/>
        <v>114363</v>
      </c>
      <c r="D6" s="10">
        <f t="shared" si="1"/>
        <v>53566</v>
      </c>
      <c r="E6" s="10">
        <f t="shared" si="1"/>
        <v>21699</v>
      </c>
      <c r="F6" s="10">
        <f t="shared" si="1"/>
        <v>18893</v>
      </c>
      <c r="G6" s="10">
        <f t="shared" si="1"/>
        <v>59559</v>
      </c>
      <c r="H6" s="10">
        <f t="shared" si="1"/>
        <v>1984</v>
      </c>
      <c r="I6" s="10">
        <f t="shared" si="1"/>
        <v>295</v>
      </c>
      <c r="J6" s="10">
        <f t="shared" si="1"/>
        <v>0</v>
      </c>
    </row>
    <row r="7" s="1" customFormat="1" ht="15.75" spans="1:10">
      <c r="A7" s="11" t="s">
        <v>14</v>
      </c>
      <c r="B7" s="10">
        <f t="shared" si="0"/>
        <v>97691</v>
      </c>
      <c r="C7" s="12">
        <v>28205</v>
      </c>
      <c r="D7" s="13">
        <v>24515</v>
      </c>
      <c r="E7" s="13">
        <v>4902</v>
      </c>
      <c r="F7" s="15">
        <v>18511</v>
      </c>
      <c r="G7" s="15">
        <v>19334</v>
      </c>
      <c r="H7" s="15">
        <v>1964</v>
      </c>
      <c r="I7" s="18">
        <v>260</v>
      </c>
      <c r="J7" s="19"/>
    </row>
    <row r="8" s="1" customFormat="1" ht="15.75" spans="1:10">
      <c r="A8" s="11" t="s">
        <v>15</v>
      </c>
      <c r="B8" s="10">
        <f t="shared" si="0"/>
        <v>925</v>
      </c>
      <c r="C8" s="12">
        <v>50</v>
      </c>
      <c r="D8" s="13">
        <v>175</v>
      </c>
      <c r="E8" s="13">
        <v>105</v>
      </c>
      <c r="F8" s="15">
        <v>382</v>
      </c>
      <c r="G8" s="15">
        <v>176</v>
      </c>
      <c r="H8" s="15">
        <v>20</v>
      </c>
      <c r="I8" s="18">
        <v>17</v>
      </c>
      <c r="J8" s="19"/>
    </row>
    <row r="9" s="1" customFormat="1" ht="15.75" spans="1:10">
      <c r="A9" s="11" t="s">
        <v>16</v>
      </c>
      <c r="B9" s="10">
        <f t="shared" si="0"/>
        <v>84709</v>
      </c>
      <c r="C9" s="12"/>
      <c r="D9" s="13">
        <v>28000</v>
      </c>
      <c r="E9" s="13">
        <v>16660</v>
      </c>
      <c r="F9" s="14"/>
      <c r="G9" s="15">
        <v>40049</v>
      </c>
      <c r="H9" s="14"/>
      <c r="I9" s="18"/>
      <c r="J9" s="19"/>
    </row>
    <row r="10" s="1" customFormat="1" ht="15.75" spans="1:10">
      <c r="A10" s="11" t="s">
        <v>17</v>
      </c>
      <c r="B10" s="10">
        <f t="shared" ref="B10:B12" si="2">C10+D10+E10+I10</f>
        <v>136</v>
      </c>
      <c r="C10" s="12">
        <v>125</v>
      </c>
      <c r="D10" s="13"/>
      <c r="E10" s="13">
        <v>11</v>
      </c>
      <c r="F10" s="14"/>
      <c r="G10" s="14"/>
      <c r="H10" s="14"/>
      <c r="I10" s="18"/>
      <c r="J10" s="19"/>
    </row>
    <row r="11" s="1" customFormat="1" ht="15.75" spans="1:10">
      <c r="A11" s="11" t="s">
        <v>18</v>
      </c>
      <c r="B11" s="10">
        <f t="shared" si="2"/>
        <v>915</v>
      </c>
      <c r="C11" s="12"/>
      <c r="D11" s="13">
        <v>876</v>
      </c>
      <c r="E11" s="13">
        <v>21</v>
      </c>
      <c r="F11" s="14"/>
      <c r="G11" s="14"/>
      <c r="H11" s="14"/>
      <c r="I11" s="18">
        <v>18</v>
      </c>
      <c r="J11" s="19"/>
    </row>
    <row r="12" s="1" customFormat="1" ht="15.75" spans="1:10">
      <c r="A12" s="11" t="s">
        <v>19</v>
      </c>
      <c r="B12" s="10">
        <f t="shared" si="2"/>
        <v>85983</v>
      </c>
      <c r="C12" s="12">
        <v>85983</v>
      </c>
      <c r="D12" s="13"/>
      <c r="E12" s="13"/>
      <c r="F12" s="14"/>
      <c r="G12" s="14"/>
      <c r="H12" s="14"/>
      <c r="I12" s="14"/>
      <c r="J12" s="19"/>
    </row>
    <row r="13" s="3" customFormat="1" ht="15.75" spans="1:10">
      <c r="A13" s="24" t="s">
        <v>20</v>
      </c>
      <c r="B13" s="10">
        <f>B14+B15+B16+B17+B18+B19+B20</f>
        <v>267788</v>
      </c>
      <c r="C13" s="10">
        <f>C14+C20</f>
        <v>114083</v>
      </c>
      <c r="D13" s="10">
        <f t="shared" ref="D13:G13" si="3">D14+D15+D16+D17+D19+D20</f>
        <v>52876</v>
      </c>
      <c r="E13" s="10">
        <f t="shared" si="3"/>
        <v>20907</v>
      </c>
      <c r="F13" s="10">
        <f t="shared" si="3"/>
        <v>17676</v>
      </c>
      <c r="G13" s="10">
        <f t="shared" si="3"/>
        <v>59983</v>
      </c>
      <c r="H13" s="10">
        <f>H14+H15+H17+H18+H20</f>
        <v>1488</v>
      </c>
      <c r="I13" s="10">
        <v>775</v>
      </c>
      <c r="J13" s="10">
        <f>J14+J15+J16+J17+J19+J20</f>
        <v>0</v>
      </c>
    </row>
    <row r="14" s="1" customFormat="1" ht="15.75" spans="1:10">
      <c r="A14" s="11" t="s">
        <v>21</v>
      </c>
      <c r="B14" s="10">
        <f>C14+D14+E14+F14+G14+H14+I14</f>
        <v>233382</v>
      </c>
      <c r="C14" s="12">
        <v>85703</v>
      </c>
      <c r="D14" s="13">
        <v>52006</v>
      </c>
      <c r="E14" s="13">
        <v>20880</v>
      </c>
      <c r="F14" s="14">
        <v>17676</v>
      </c>
      <c r="G14" s="15">
        <v>55494</v>
      </c>
      <c r="H14" s="14">
        <v>1454</v>
      </c>
      <c r="I14" s="18">
        <v>169</v>
      </c>
      <c r="J14" s="19"/>
    </row>
    <row r="15" s="1" customFormat="1" ht="15.75" spans="1:10">
      <c r="A15" s="11" t="s">
        <v>22</v>
      </c>
      <c r="B15" s="10">
        <v>611</v>
      </c>
      <c r="C15" s="14"/>
      <c r="D15" s="16"/>
      <c r="E15" s="14"/>
      <c r="F15" s="14"/>
      <c r="G15" s="14"/>
      <c r="H15" s="14">
        <v>15</v>
      </c>
      <c r="I15" s="14">
        <v>596</v>
      </c>
      <c r="J15" s="19"/>
    </row>
    <row r="16" s="1" customFormat="1" ht="15.75" spans="1:10">
      <c r="A16" s="11" t="s">
        <v>23</v>
      </c>
      <c r="B16" s="10">
        <v>897</v>
      </c>
      <c r="C16" s="14"/>
      <c r="D16" s="13">
        <v>870</v>
      </c>
      <c r="E16" s="13">
        <v>27</v>
      </c>
      <c r="F16" s="14"/>
      <c r="G16" s="14"/>
      <c r="H16" s="14"/>
      <c r="I16" s="14"/>
      <c r="J16" s="19"/>
    </row>
    <row r="17" s="1" customFormat="1" ht="15.75" spans="1:10">
      <c r="A17" s="11" t="s">
        <v>24</v>
      </c>
      <c r="B17" s="10">
        <v>1</v>
      </c>
      <c r="C17" s="14"/>
      <c r="D17" s="14"/>
      <c r="E17" s="14"/>
      <c r="F17" s="14"/>
      <c r="G17" s="14"/>
      <c r="H17" s="14">
        <v>1</v>
      </c>
      <c r="I17" s="14"/>
      <c r="J17" s="19"/>
    </row>
    <row r="18" s="1" customFormat="1" ht="15.75" spans="1:10">
      <c r="A18" s="11" t="s">
        <v>25</v>
      </c>
      <c r="B18" s="10">
        <v>18</v>
      </c>
      <c r="C18" s="14"/>
      <c r="D18" s="14"/>
      <c r="E18" s="14"/>
      <c r="F18" s="14"/>
      <c r="G18" s="14"/>
      <c r="H18" s="14">
        <v>18</v>
      </c>
      <c r="I18" s="14"/>
      <c r="J18" s="19"/>
    </row>
    <row r="19" s="1" customFormat="1" ht="15.75" spans="1:10">
      <c r="A19" s="11" t="s">
        <v>26</v>
      </c>
      <c r="B19" s="10">
        <v>4489</v>
      </c>
      <c r="C19" s="14"/>
      <c r="D19" s="14"/>
      <c r="E19" s="14"/>
      <c r="F19" s="14"/>
      <c r="G19" s="14">
        <v>4489</v>
      </c>
      <c r="H19" s="14"/>
      <c r="I19" s="14"/>
      <c r="J19" s="19"/>
    </row>
    <row r="20" s="1" customFormat="1" ht="15.75" spans="1:10">
      <c r="A20" s="11" t="s">
        <v>27</v>
      </c>
      <c r="B20" s="10">
        <f>C20+H20+I20</f>
        <v>28390</v>
      </c>
      <c r="C20" s="12">
        <v>28380</v>
      </c>
      <c r="D20" s="14"/>
      <c r="E20" s="14"/>
      <c r="F20" s="14"/>
      <c r="G20" s="14"/>
      <c r="H20" s="14"/>
      <c r="I20" s="14">
        <v>10</v>
      </c>
      <c r="J20" s="19"/>
    </row>
    <row r="21" s="3" customFormat="1" ht="15.75" spans="1:10">
      <c r="A21" s="24" t="s">
        <v>28</v>
      </c>
      <c r="B21" s="10">
        <f>C21+D21+E21+F21+G21+H21+I21</f>
        <v>2571</v>
      </c>
      <c r="C21" s="10">
        <f t="shared" ref="C21:J21" si="4">C6-C13</f>
        <v>280</v>
      </c>
      <c r="D21" s="10">
        <f t="shared" si="4"/>
        <v>690</v>
      </c>
      <c r="E21" s="10">
        <f t="shared" si="4"/>
        <v>792</v>
      </c>
      <c r="F21" s="10">
        <f t="shared" si="4"/>
        <v>1217</v>
      </c>
      <c r="G21" s="10">
        <f t="shared" si="4"/>
        <v>-424</v>
      </c>
      <c r="H21" s="10">
        <f t="shared" si="4"/>
        <v>496</v>
      </c>
      <c r="I21" s="10">
        <f>I6-I13</f>
        <v>-480</v>
      </c>
      <c r="J21" s="10">
        <f t="shared" si="4"/>
        <v>0</v>
      </c>
    </row>
    <row r="22" s="1" customFormat="1" ht="15.75" spans="1:10">
      <c r="A22" s="24" t="s">
        <v>29</v>
      </c>
      <c r="B22" s="10">
        <f>C22+D22+E22+F22+G22+H22+I22</f>
        <v>113193</v>
      </c>
      <c r="C22" s="25">
        <f>C21+C5</f>
        <v>285</v>
      </c>
      <c r="D22" s="25">
        <f t="shared" ref="D22:J22" si="5">D5+D21</f>
        <v>3250</v>
      </c>
      <c r="E22" s="25">
        <f t="shared" si="5"/>
        <v>53353</v>
      </c>
      <c r="F22" s="25">
        <f t="shared" si="5"/>
        <v>34845</v>
      </c>
      <c r="G22" s="25">
        <f t="shared" si="5"/>
        <v>18379</v>
      </c>
      <c r="H22" s="25">
        <f t="shared" si="5"/>
        <v>1586</v>
      </c>
      <c r="I22" s="25">
        <f t="shared" si="5"/>
        <v>1495</v>
      </c>
      <c r="J22" s="25">
        <f t="shared" si="5"/>
        <v>0</v>
      </c>
    </row>
    <row r="23" s="1" customFormat="1" spans="1:1">
      <c r="A23" s="17"/>
    </row>
  </sheetData>
  <mergeCells count="2">
    <mergeCell ref="A1:J1"/>
    <mergeCell ref="H3:I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5" sqref="A5"/>
    </sheetView>
  </sheetViews>
  <sheetFormatPr defaultColWidth="9" defaultRowHeight="14.25"/>
  <cols>
    <col min="1" max="1" width="26.5833333333333" style="1" customWidth="1"/>
    <col min="2" max="9" width="10.75" style="1" customWidth="1"/>
    <col min="10" max="16384" width="9" style="1"/>
  </cols>
  <sheetData>
    <row r="1" s="1" customFormat="1" ht="22.5" spans="1:10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4"/>
      <c r="B2" s="4"/>
      <c r="C2" s="4"/>
      <c r="D2" s="4"/>
      <c r="E2" s="4"/>
      <c r="F2" s="4"/>
      <c r="G2" s="4"/>
      <c r="H2" s="4"/>
      <c r="I2" s="4"/>
    </row>
    <row r="3" s="2" customFormat="1" spans="8:9">
      <c r="H3" s="5" t="s">
        <v>1</v>
      </c>
      <c r="I3" s="5"/>
    </row>
    <row r="4" s="1" customFormat="1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3" customFormat="1" ht="15.75" spans="1:10">
      <c r="A5" s="9" t="s">
        <v>31</v>
      </c>
      <c r="B5" s="10">
        <f t="shared" ref="B5:J5" si="0">B6+B7+B8+B9+B10+B11</f>
        <v>270359</v>
      </c>
      <c r="C5" s="10">
        <f t="shared" si="0"/>
        <v>114363</v>
      </c>
      <c r="D5" s="10">
        <f t="shared" si="0"/>
        <v>53566</v>
      </c>
      <c r="E5" s="10">
        <f t="shared" si="0"/>
        <v>21699</v>
      </c>
      <c r="F5" s="10">
        <f t="shared" si="0"/>
        <v>18893</v>
      </c>
      <c r="G5" s="10">
        <f t="shared" si="0"/>
        <v>59559</v>
      </c>
      <c r="H5" s="10">
        <f t="shared" si="0"/>
        <v>1984</v>
      </c>
      <c r="I5" s="10">
        <f t="shared" si="0"/>
        <v>295</v>
      </c>
      <c r="J5" s="10">
        <f t="shared" si="0"/>
        <v>0</v>
      </c>
    </row>
    <row r="6" s="1" customFormat="1" ht="15.75" spans="1:10">
      <c r="A6" s="11" t="s">
        <v>14</v>
      </c>
      <c r="B6" s="10">
        <f>C6+D6+E6+F6+G6+H6+I6</f>
        <v>97691</v>
      </c>
      <c r="C6" s="12">
        <v>28205</v>
      </c>
      <c r="D6" s="13">
        <v>24515</v>
      </c>
      <c r="E6" s="13">
        <v>4902</v>
      </c>
      <c r="F6" s="15">
        <v>18511</v>
      </c>
      <c r="G6" s="15">
        <v>19334</v>
      </c>
      <c r="H6" s="15">
        <v>1964</v>
      </c>
      <c r="I6" s="18">
        <v>260</v>
      </c>
      <c r="J6" s="19"/>
    </row>
    <row r="7" s="1" customFormat="1" ht="15.75" spans="1:10">
      <c r="A7" s="11" t="s">
        <v>15</v>
      </c>
      <c r="B7" s="10">
        <f>C7+D7+E7+F7+G7+H7+I7</f>
        <v>925</v>
      </c>
      <c r="C7" s="12">
        <v>50</v>
      </c>
      <c r="D7" s="13">
        <v>175</v>
      </c>
      <c r="E7" s="13">
        <v>105</v>
      </c>
      <c r="F7" s="15">
        <v>382</v>
      </c>
      <c r="G7" s="15">
        <v>176</v>
      </c>
      <c r="H7" s="15">
        <v>20</v>
      </c>
      <c r="I7" s="18">
        <v>17</v>
      </c>
      <c r="J7" s="19"/>
    </row>
    <row r="8" s="1" customFormat="1" ht="15.75" spans="1:10">
      <c r="A8" s="11" t="s">
        <v>16</v>
      </c>
      <c r="B8" s="10">
        <f>C8+D8+E8+F8+G8+H8+I8</f>
        <v>84709</v>
      </c>
      <c r="C8" s="12"/>
      <c r="D8" s="13">
        <v>28000</v>
      </c>
      <c r="E8" s="13">
        <v>16660</v>
      </c>
      <c r="F8" s="14"/>
      <c r="G8" s="15">
        <v>40049</v>
      </c>
      <c r="H8" s="14"/>
      <c r="I8" s="18"/>
      <c r="J8" s="19"/>
    </row>
    <row r="9" s="1" customFormat="1" ht="15.75" spans="1:10">
      <c r="A9" s="11" t="s">
        <v>17</v>
      </c>
      <c r="B9" s="10">
        <f t="shared" ref="B9:B11" si="1">C9+D9+E9+I9</f>
        <v>136</v>
      </c>
      <c r="C9" s="12">
        <v>125</v>
      </c>
      <c r="D9" s="13"/>
      <c r="E9" s="13">
        <v>11</v>
      </c>
      <c r="F9" s="14"/>
      <c r="G9" s="14"/>
      <c r="H9" s="14"/>
      <c r="I9" s="18"/>
      <c r="J9" s="19"/>
    </row>
    <row r="10" s="1" customFormat="1" ht="15.75" spans="1:10">
      <c r="A10" s="11" t="s">
        <v>18</v>
      </c>
      <c r="B10" s="10">
        <f t="shared" si="1"/>
        <v>915</v>
      </c>
      <c r="C10" s="12"/>
      <c r="D10" s="13">
        <v>876</v>
      </c>
      <c r="E10" s="13">
        <v>21</v>
      </c>
      <c r="F10" s="14"/>
      <c r="G10" s="14"/>
      <c r="H10" s="14"/>
      <c r="I10" s="18">
        <v>18</v>
      </c>
      <c r="J10" s="19"/>
    </row>
    <row r="11" s="1" customFormat="1" ht="15.75" spans="1:10">
      <c r="A11" s="11" t="s">
        <v>19</v>
      </c>
      <c r="B11" s="10">
        <f t="shared" si="1"/>
        <v>85983</v>
      </c>
      <c r="C11" s="12">
        <v>85983</v>
      </c>
      <c r="D11" s="13"/>
      <c r="E11" s="13"/>
      <c r="F11" s="14"/>
      <c r="G11" s="14"/>
      <c r="H11" s="14"/>
      <c r="I11" s="14"/>
      <c r="J11" s="19"/>
    </row>
    <row r="12" s="1" customFormat="1" spans="1:1">
      <c r="A12" s="17"/>
    </row>
  </sheetData>
  <mergeCells count="2">
    <mergeCell ref="A1:J1"/>
    <mergeCell ref="H3:I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5" sqref="A5"/>
    </sheetView>
  </sheetViews>
  <sheetFormatPr defaultColWidth="9" defaultRowHeight="14.25"/>
  <cols>
    <col min="1" max="1" width="26.5833333333333" style="1" customWidth="1"/>
    <col min="2" max="9" width="10.75" style="1" customWidth="1"/>
    <col min="10" max="16384" width="9" style="1"/>
  </cols>
  <sheetData>
    <row r="1" s="1" customFormat="1" ht="22.5" spans="1:10">
      <c r="A1" s="4" t="s">
        <v>32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4"/>
      <c r="B2" s="4"/>
      <c r="C2" s="4"/>
      <c r="D2" s="4"/>
      <c r="E2" s="4"/>
      <c r="F2" s="4"/>
      <c r="G2" s="4"/>
      <c r="H2" s="4"/>
      <c r="I2" s="4"/>
    </row>
    <row r="3" s="2" customFormat="1" spans="8:9">
      <c r="H3" s="5" t="s">
        <v>1</v>
      </c>
      <c r="I3" s="5"/>
    </row>
    <row r="4" s="1" customFormat="1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3" customFormat="1" ht="15.75" spans="1:10">
      <c r="A5" s="9" t="s">
        <v>31</v>
      </c>
      <c r="B5" s="10">
        <f>B6+B7+B8+B9+B10+B11+B12</f>
        <v>267788</v>
      </c>
      <c r="C5" s="10">
        <f>C6+C12</f>
        <v>114083</v>
      </c>
      <c r="D5" s="10">
        <f t="shared" ref="D5:G5" si="0">D6+D7+D8+D9+D11+D12</f>
        <v>52876</v>
      </c>
      <c r="E5" s="10">
        <f t="shared" si="0"/>
        <v>20907</v>
      </c>
      <c r="F5" s="10">
        <f t="shared" si="0"/>
        <v>17676</v>
      </c>
      <c r="G5" s="10">
        <f t="shared" si="0"/>
        <v>59983</v>
      </c>
      <c r="H5" s="10">
        <f>H6+H7+H9+H10+H12</f>
        <v>1488</v>
      </c>
      <c r="I5" s="10">
        <v>775</v>
      </c>
      <c r="J5" s="10">
        <f>J6+J7+J8+J9+J11+J12</f>
        <v>0</v>
      </c>
    </row>
    <row r="6" s="1" customFormat="1" ht="15.75" spans="1:10">
      <c r="A6" s="11" t="s">
        <v>21</v>
      </c>
      <c r="B6" s="10">
        <f>C6+D6+E6+F6+G6+H6+I6</f>
        <v>233382</v>
      </c>
      <c r="C6" s="12">
        <v>85703</v>
      </c>
      <c r="D6" s="13">
        <v>52006</v>
      </c>
      <c r="E6" s="13">
        <v>20880</v>
      </c>
      <c r="F6" s="14">
        <v>17676</v>
      </c>
      <c r="G6" s="15">
        <v>55494</v>
      </c>
      <c r="H6" s="14">
        <v>1454</v>
      </c>
      <c r="I6" s="18">
        <v>169</v>
      </c>
      <c r="J6" s="19"/>
    </row>
    <row r="7" s="1" customFormat="1" ht="15.75" spans="1:10">
      <c r="A7" s="11" t="s">
        <v>22</v>
      </c>
      <c r="B7" s="10">
        <v>611</v>
      </c>
      <c r="C7" s="14"/>
      <c r="D7" s="16"/>
      <c r="E7" s="14"/>
      <c r="F7" s="14"/>
      <c r="G7" s="14"/>
      <c r="H7" s="14">
        <v>15</v>
      </c>
      <c r="I7" s="14">
        <v>596</v>
      </c>
      <c r="J7" s="19"/>
    </row>
    <row r="8" s="1" customFormat="1" ht="15.75" spans="1:10">
      <c r="A8" s="11" t="s">
        <v>23</v>
      </c>
      <c r="B8" s="10">
        <v>897</v>
      </c>
      <c r="C8" s="14"/>
      <c r="D8" s="13">
        <v>870</v>
      </c>
      <c r="E8" s="13">
        <v>27</v>
      </c>
      <c r="F8" s="14"/>
      <c r="G8" s="14"/>
      <c r="H8" s="14"/>
      <c r="I8" s="14"/>
      <c r="J8" s="19"/>
    </row>
    <row r="9" s="1" customFormat="1" ht="15.75" spans="1:10">
      <c r="A9" s="11" t="s">
        <v>24</v>
      </c>
      <c r="B9" s="10">
        <v>1</v>
      </c>
      <c r="C9" s="14"/>
      <c r="D9" s="14"/>
      <c r="E9" s="14"/>
      <c r="F9" s="14"/>
      <c r="G9" s="14"/>
      <c r="H9" s="14">
        <v>1</v>
      </c>
      <c r="I9" s="14"/>
      <c r="J9" s="19"/>
    </row>
    <row r="10" s="1" customFormat="1" ht="15.75" spans="1:10">
      <c r="A10" s="11" t="s">
        <v>25</v>
      </c>
      <c r="B10" s="10">
        <v>18</v>
      </c>
      <c r="C10" s="14"/>
      <c r="D10" s="14"/>
      <c r="E10" s="14"/>
      <c r="F10" s="14"/>
      <c r="G10" s="14"/>
      <c r="H10" s="14">
        <v>18</v>
      </c>
      <c r="I10" s="14"/>
      <c r="J10" s="19"/>
    </row>
    <row r="11" s="1" customFormat="1" ht="15.75" spans="1:10">
      <c r="A11" s="11" t="s">
        <v>26</v>
      </c>
      <c r="B11" s="10">
        <v>4489</v>
      </c>
      <c r="C11" s="14"/>
      <c r="D11" s="14"/>
      <c r="E11" s="14"/>
      <c r="F11" s="14"/>
      <c r="G11" s="14">
        <v>4489</v>
      </c>
      <c r="H11" s="14"/>
      <c r="I11" s="14"/>
      <c r="J11" s="19"/>
    </row>
    <row r="12" s="1" customFormat="1" ht="15.75" spans="1:10">
      <c r="A12" s="11" t="s">
        <v>27</v>
      </c>
      <c r="B12" s="10">
        <f>C12+H12+I12</f>
        <v>28390</v>
      </c>
      <c r="C12" s="12">
        <v>28380</v>
      </c>
      <c r="D12" s="14"/>
      <c r="E12" s="14"/>
      <c r="F12" s="14"/>
      <c r="G12" s="14"/>
      <c r="H12" s="14"/>
      <c r="I12" s="14">
        <v>10</v>
      </c>
      <c r="J12" s="19"/>
    </row>
    <row r="13" s="1" customFormat="1" spans="1:1">
      <c r="A13" s="17"/>
    </row>
  </sheetData>
  <mergeCells count="2">
    <mergeCell ref="A1:J1"/>
    <mergeCell ref="H3:I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社保基金总表</vt:lpstr>
      <vt:lpstr>社保基金收入</vt:lpstr>
      <vt:lpstr>社保基金支出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2021-01-13T11:00:00Z</dcterms:created>
  <dcterms:modified xsi:type="dcterms:W3CDTF">2021-01-13T11:44:30Z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