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2645" firstSheet="7" activeTab="10"/>
  </bookViews>
  <sheets>
    <sheet name="收支总表" sheetId="1" r:id="rId1"/>
    <sheet name="收入总体情况表" sheetId="2" r:id="rId2"/>
    <sheet name="支出总体情况表" sheetId="3" r:id="rId3"/>
    <sheet name="财政拨款收支总体情况表" sheetId="4" r:id="rId4"/>
    <sheet name="一般公共预算基本支出表（纵向）" sheetId="6" r:id="rId5"/>
    <sheet name="一般公共预算支出表" sheetId="5" r:id="rId6"/>
    <sheet name="一般公共预算基本支出表（横向）" sheetId="7" r:id="rId7"/>
    <sheet name="政府性基金预算支出表" sheetId="8" r:id="rId8"/>
    <sheet name="三公经费统计表" sheetId="9" r:id="rId9"/>
    <sheet name="政府采购表" sheetId="10" r:id="rId10"/>
    <sheet name="部门整体支出绩效目标" sheetId="11" r:id="rId11"/>
    <sheet name="单位项目绩效目标" sheetId="12" r:id="rId12"/>
    <sheet name="重点项目绩效目标" sheetId="13" r:id="rId13"/>
  </sheets>
  <definedNames>
    <definedName name="_xlnm.Print_Area" localSheetId="10">部门整体支出绩效目标!$A$1:$N$7</definedName>
    <definedName name="_xlnm.Print_Area" localSheetId="3">财政拨款收支总体情况表!$A$1:$D$35</definedName>
    <definedName name="_xlnm.Print_Area" localSheetId="11">单位项目绩效目标!$A$1:$AO$6</definedName>
    <definedName name="_xlnm.Print_Area" localSheetId="8">三公经费统计表!$A$1:$I$9</definedName>
    <definedName name="_xlnm.Print_Area" localSheetId="1">收入总体情况表!$A$1:$O$15</definedName>
    <definedName name="_xlnm.Print_Area" localSheetId="0">收支总表!$A$1:$F$35</definedName>
    <definedName name="_xlnm.Print_Area" localSheetId="6">'一般公共预算基本支出表（横向）'!$A$1:$AW$11</definedName>
    <definedName name="_xlnm.Print_Area" localSheetId="4">'一般公共预算基本支出表（纵向）'!$A$1:$E$52</definedName>
    <definedName name="_xlnm.Print_Area" localSheetId="5">一般公共预算支出表!$A$1:$G$13</definedName>
    <definedName name="_xlnm.Print_Area" localSheetId="9">政府采购表!$A$1:$Q$9</definedName>
    <definedName name="_xlnm.Print_Area" localSheetId="7">政府性基金预算支出表!$A$1:$G$5</definedName>
    <definedName name="_xlnm.Print_Area" localSheetId="2">支出总体情况表!$A$1:$G$13</definedName>
    <definedName name="_xlnm.Print_Area" localSheetId="12">重点项目绩效目标!$A$1:$AO$5</definedName>
    <definedName name="_xlnm.Print_Titles" localSheetId="10">部门整体支出绩效目标!$1:$5</definedName>
    <definedName name="_xlnm.Print_Titles" localSheetId="3">财政拨款收支总体情况表!$1:$4</definedName>
    <definedName name="_xlnm.Print_Titles" localSheetId="11">单位项目绩效目标!$1:$5</definedName>
    <definedName name="_xlnm.Print_Titles" localSheetId="8">三公经费统计表!$1:$4</definedName>
    <definedName name="_xlnm.Print_Titles" localSheetId="1">收入总体情况表!$1:$6</definedName>
    <definedName name="_xlnm.Print_Titles" localSheetId="0">收支总表!$1:$4</definedName>
    <definedName name="_xlnm.Print_Titles" localSheetId="6">'一般公共预算基本支出表（横向）'!$1:$7</definedName>
    <definedName name="_xlnm.Print_Titles" localSheetId="4">'一般公共预算基本支出表（纵向）'!$1:$6</definedName>
    <definedName name="_xlnm.Print_Titles" localSheetId="5">一般公共预算支出表!$1:$4</definedName>
    <definedName name="_xlnm.Print_Titles" localSheetId="9">政府采购表!$1:$6</definedName>
    <definedName name="_xlnm.Print_Titles" localSheetId="7">政府性基金预算支出表!$1:$5</definedName>
    <definedName name="_xlnm.Print_Titles" localSheetId="2">支出总体情况表!$1:$4</definedName>
    <definedName name="_xlnm.Print_Titles" localSheetId="12">重点项目绩效目标!$1:$5</definedName>
  </definedNames>
  <calcPr calcId="144525"/>
</workbook>
</file>

<file path=xl/sharedStrings.xml><?xml version="1.0" encoding="utf-8"?>
<sst xmlns="http://schemas.openxmlformats.org/spreadsheetml/2006/main" count="610" uniqueCount="300">
  <si>
    <t>收 支 预 算 总 表</t>
  </si>
  <si>
    <t xml:space="preserve">                单位：元</t>
  </si>
  <si>
    <t>收     入</t>
  </si>
  <si>
    <t>支     出</t>
  </si>
  <si>
    <t>项目</t>
  </si>
  <si>
    <t>本年预算</t>
  </si>
  <si>
    <t>一般预算拨款</t>
  </si>
  <si>
    <t>一、一般公共服务支出</t>
  </si>
  <si>
    <t>一、基本支出</t>
  </si>
  <si>
    <t>非税收入拨款</t>
  </si>
  <si>
    <t>二、外交支出</t>
  </si>
  <si>
    <t xml:space="preserve">    工资福利支出</t>
  </si>
  <si>
    <t xml:space="preserve">  纳入预算管理的非税收入拨款</t>
  </si>
  <si>
    <t>三、国防支出</t>
  </si>
  <si>
    <t xml:space="preserve">    商品和服务支出</t>
  </si>
  <si>
    <t xml:space="preserve">    专项收入</t>
  </si>
  <si>
    <t>四、公共安全支出</t>
  </si>
  <si>
    <t xml:space="preserve">    对个人和家庭的补助支出</t>
  </si>
  <si>
    <t xml:space="preserve">    罚没收入</t>
  </si>
  <si>
    <t>五、教育支出</t>
  </si>
  <si>
    <t>二、项目支出</t>
  </si>
  <si>
    <t xml:space="preserve">    行政事业性收费收入</t>
  </si>
  <si>
    <t>六、科学技术支出</t>
  </si>
  <si>
    <t xml:space="preserve">    专项商品和服务支出</t>
  </si>
  <si>
    <t xml:space="preserve">    国有资产有偿使用收入</t>
  </si>
  <si>
    <t>七、文化旅游体育与传媒支出</t>
  </si>
  <si>
    <t xml:space="preserve">    专项对个人和家庭的补助</t>
  </si>
  <si>
    <t xml:space="preserve">    政府住房基金收入</t>
  </si>
  <si>
    <t>八、社会保障和就业支出</t>
  </si>
  <si>
    <t xml:space="preserve">    债务利息及费用支出</t>
  </si>
  <si>
    <t xml:space="preserve">    其他收入（纳入预算管理）</t>
  </si>
  <si>
    <t>九、社会保险基金支出</t>
  </si>
  <si>
    <t xml:space="preserve">    资本性支出</t>
  </si>
  <si>
    <t xml:space="preserve">  财政专户管理的非税收入拨款</t>
  </si>
  <si>
    <t>十、卫生健康支出</t>
  </si>
  <si>
    <t xml:space="preserve">    对企业补助</t>
  </si>
  <si>
    <t xml:space="preserve">    事业性收费收入</t>
  </si>
  <si>
    <t>十一、节能环保支出</t>
  </si>
  <si>
    <t xml:space="preserve">    对社会保障基金补助</t>
  </si>
  <si>
    <t xml:space="preserve">    其他收入（财政专户管理）</t>
  </si>
  <si>
    <t>十二、城乡社区支出</t>
  </si>
  <si>
    <t xml:space="preserve">    其他支出</t>
  </si>
  <si>
    <t xml:space="preserve">  政府性基金收入拨款</t>
  </si>
  <si>
    <t>十三、农林水支出</t>
  </si>
  <si>
    <t>事业单位经营服务收入</t>
  </si>
  <si>
    <t>十四、交通运输支出</t>
  </si>
  <si>
    <t>其他收入</t>
  </si>
  <si>
    <t>十五、资源勘探信息等支出</t>
  </si>
  <si>
    <t>上级补助收入</t>
  </si>
  <si>
    <t>十六、商业服务业等支出</t>
  </si>
  <si>
    <t>附属单位上缴收入</t>
  </si>
  <si>
    <t>十七、金融支出</t>
  </si>
  <si>
    <t>上年结转</t>
  </si>
  <si>
    <t>十八、援助其他地区支出</t>
  </si>
  <si>
    <t>十九、自然资源海洋气象等支出</t>
  </si>
  <si>
    <t>二十、住房保障支出</t>
  </si>
  <si>
    <t>二十一、粮油物质储备支出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</si>
  <si>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</si>
  <si>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</si>
  <si>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</si>
  <si>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</si>
  <si>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</si>
  <si>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</si>
  <si>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</si>
  <si>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 xml:space="preserve">    本年收入合计</t>
  </si>
  <si>
    <t>二十九、债务发行费用支出</t>
  </si>
  <si>
    <t>用事业基金弥补收支差额</t>
  </si>
  <si>
    <t>三十、抗疫特别国债安排的支出</t>
  </si>
  <si>
    <t xml:space="preserve">    收入总计 </t>
  </si>
  <si>
    <t>本年支出合计</t>
  </si>
  <si>
    <t xml:space="preserve">      本年支出合计</t>
  </si>
  <si>
    <t>收入总情况表</t>
  </si>
  <si>
    <t>单位：元</t>
  </si>
  <si>
    <t>类</t>
  </si>
  <si>
    <t>款</t>
  </si>
  <si>
    <t>项</t>
  </si>
  <si>
    <t>功能科目名称</t>
  </si>
  <si>
    <t>总计</t>
  </si>
  <si>
    <t>资金来源</t>
  </si>
  <si>
    <t>纳入预算管理的非税收入拨款</t>
  </si>
  <si>
    <t>财政专户管理的非税收入拨款</t>
  </si>
  <si>
    <t>政府性基金收入拨款</t>
  </si>
  <si>
    <t>**</t>
  </si>
  <si>
    <t>合计</t>
  </si>
  <si>
    <t>205</t>
  </si>
  <si>
    <t>教育支出</t>
  </si>
  <si>
    <t>01</t>
  </si>
  <si>
    <t xml:space="preserve">  教育管理事务</t>
  </si>
  <si>
    <t xml:space="preserve">  205</t>
  </si>
  <si>
    <t xml:space="preserve">  01</t>
  </si>
  <si>
    <t>99</t>
  </si>
  <si>
    <t xml:space="preserve">    其他教育管理事务支出</t>
  </si>
  <si>
    <t>02</t>
  </si>
  <si>
    <t xml:space="preserve">  普通教育</t>
  </si>
  <si>
    <t xml:space="preserve">  02</t>
  </si>
  <si>
    <t xml:space="preserve">    学前教育</t>
  </si>
  <si>
    <t xml:space="preserve">    其他普通教育支出</t>
  </si>
  <si>
    <t>03</t>
  </si>
  <si>
    <t xml:space="preserve">  职业教育</t>
  </si>
  <si>
    <t xml:space="preserve">  03</t>
  </si>
  <si>
    <t xml:space="preserve">    中等职业教育</t>
  </si>
  <si>
    <t>支出总体情况表</t>
  </si>
  <si>
    <t>基本支出</t>
  </si>
  <si>
    <t>项目支出</t>
  </si>
  <si>
    <t>财政拨款收支总体情况表</t>
  </si>
  <si>
    <t>一、本年收入</t>
  </si>
  <si>
    <t xml:space="preserve">    一般预算拨款</t>
  </si>
  <si>
    <t>一般公共预算基本支出表（纵向）</t>
  </si>
  <si>
    <t>科目编码</t>
  </si>
  <si>
    <t>科目名称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</si>
  <si>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</si>
  <si>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</si>
  <si>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</si>
  <si>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</si>
  <si>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</si>
  <si>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  津贴补贴</t>
  </si>
  <si>
    <t xml:space="preserve">    乡镇工作补贴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</si>
  <si>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</si>
  <si>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</si>
  <si>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</si>
  <si>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</si>
  <si>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</si>
  <si>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</si>
  <si>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</si>
  <si>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</si>
  <si>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</si>
  <si>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</si>
  <si>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</si>
  <si>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</si>
  <si>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</si>
  <si>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</si>
  <si>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物业管理费</t>
  </si>
  <si>
    <t xml:space="preserve">  差旅费</t>
  </si>
  <si>
    <t xml:space="preserve">  因公出国（境）费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</si>
  <si>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</si>
  <si>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</si>
  <si>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</si>
  <si>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</si>
  <si>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</si>
  <si>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</si>
  <si>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</si>
  <si>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</si>
  <si>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</si>
  <si>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</si>
  <si>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</si>
  <si>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</si>
  <si>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  车改补助</t>
  </si>
  <si>
    <t xml:space="preserve">    其他交通费用</t>
  </si>
  <si>
    <t xml:space="preserve">  其他商品和服务支出</t>
  </si>
  <si>
    <t>对个人和家庭的补助支出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</si>
  <si>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</si>
  <si>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</si>
  <si>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</si>
  <si>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</si>
  <si>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</si>
  <si>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医疗费补助</t>
  </si>
  <si>
    <t xml:space="preserve">  奖励金</t>
  </si>
  <si>
    <t xml:space="preserve">  其他对个人和家庭的补助</t>
  </si>
  <si>
    <t>一般公共预算支出表</t>
  </si>
  <si>
    <t>一般公共预算基本支出表（横向）</t>
  </si>
  <si>
    <t>对个人和家庭的补助</t>
  </si>
  <si>
    <t>小计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</si>
  <si>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</si>
  <si>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</si>
  <si>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</si>
  <si>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</si>
  <si>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</si>
  <si>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</si>
  <si>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</si>
  <si>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</si>
  <si>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</si>
  <si>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</si>
  <si>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</si>
  <si>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</si>
  <si>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</si>
  <si>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</si>
  <si>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</si>
  <si>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物业管理费</t>
  </si>
  <si>
    <t>差旅费</t>
  </si>
  <si>
    <t>因公出国（境）费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</si>
  <si>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</si>
  <si>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</si>
  <si>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</si>
  <si>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</si>
  <si>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</si>
  <si>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</si>
  <si>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</si>
  <si>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</si>
  <si>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</si>
  <si>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</si>
  <si>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</si>
  <si>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</si>
  <si>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</si>
  <si>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</si>
  <si>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</si>
  <si>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</si>
  <si>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抚恤金</t>
  </si>
  <si>
    <t>生活补助</t>
  </si>
  <si>
    <t>医疗费补助</t>
  </si>
  <si>
    <t>奖励金</t>
  </si>
  <si>
    <t>其他对个人和家庭的补助</t>
  </si>
  <si>
    <t>乡镇工作补贴</t>
  </si>
  <si>
    <t>车改补助</t>
  </si>
  <si>
    <t>政府性基金预算支出表</t>
  </si>
  <si>
    <t>本年政府性基金预算财政拨款支出</t>
  </si>
  <si>
    <t>三公经费统计表</t>
  </si>
  <si>
    <t>三公经费项目</t>
  </si>
  <si>
    <t>2020年预计完成数</t>
  </si>
  <si>
    <t>2021年预算数</t>
  </si>
  <si>
    <t>三公经费合计</t>
  </si>
  <si>
    <t>一般预算拨款安排数</t>
  </si>
  <si>
    <t>纳入预算管理的非税收入拨款安排数</t>
  </si>
  <si>
    <t>其他资金安排数</t>
  </si>
  <si>
    <t>纳入预算管理的非税收入安排数</t>
  </si>
  <si>
    <t>公务用车购置费</t>
  </si>
  <si>
    <t>接待费</t>
  </si>
  <si>
    <t>因公出国（境）费用</t>
  </si>
  <si>
    <t>2021年政府采购预算表</t>
  </si>
  <si>
    <t>采购项目名称</t>
  </si>
  <si>
    <t>政府采购目录</t>
  </si>
  <si>
    <t>采购数目</t>
  </si>
  <si>
    <t>计量单位</t>
  </si>
  <si>
    <t>采购金额</t>
  </si>
  <si>
    <t>纳入专户管理的非税收入拨款</t>
  </si>
  <si>
    <t>专项收入</t>
  </si>
  <si>
    <t>罚没收入</t>
  </si>
  <si>
    <t>行政事业性收费收入</t>
  </si>
  <si>
    <t>国有资产有偿使用收入</t>
  </si>
  <si>
    <t>政府住房基金收入</t>
  </si>
  <si>
    <t>事业性收费收入</t>
  </si>
  <si>
    <t>部门整体支出绩效目标申报表</t>
  </si>
  <si>
    <t>项目主管单位</t>
  </si>
  <si>
    <t>包含预算单位明细</t>
  </si>
  <si>
    <t>年度预算申请资金（元）</t>
  </si>
  <si>
    <t>部门职能职责描述</t>
  </si>
  <si>
    <t>部门整体支出年度绩效目标</t>
  </si>
  <si>
    <t>备注</t>
  </si>
  <si>
    <t>按收入资金来源</t>
  </si>
  <si>
    <t>按支出性质</t>
  </si>
  <si>
    <t>产出指标</t>
  </si>
  <si>
    <t>效益指标</t>
  </si>
  <si>
    <t>公共财政拨款</t>
  </si>
  <si>
    <t>政府性基金拨款</t>
  </si>
  <si>
    <t>其他资金</t>
  </si>
  <si>
    <t>益阳市赫山区教育局</t>
  </si>
  <si>
    <r>
      <rPr>
        <sz val="9"/>
        <rFont val="宋体"/>
        <charset val="134"/>
      </rPr>
      <t>贯彻执行党和国家的教育方针、政策、法规和制度</t>
    </r>
    <r>
      <rPr>
        <b/>
        <sz val="9"/>
        <rFont val="宋体"/>
        <charset val="134"/>
      </rPr>
      <t>......</t>
    </r>
    <r>
      <rPr>
        <sz val="9"/>
        <rFont val="宋体"/>
        <charset val="134"/>
      </rPr>
      <t xml:space="preserve">
</t>
    </r>
  </si>
  <si>
    <t xml:space="preserve">......
</t>
  </si>
  <si>
    <t>单位项目支出绩效目标申报表</t>
  </si>
  <si>
    <t>主管部门名称</t>
  </si>
  <si>
    <t>项目实施单位名称</t>
  </si>
  <si>
    <t>项目名称</t>
  </si>
  <si>
    <t>项目属性</t>
  </si>
  <si>
    <t>项目负责人</t>
  </si>
  <si>
    <t>项目起止时间</t>
  </si>
  <si>
    <t>项目概况</t>
  </si>
  <si>
    <t>项目申报金额</t>
  </si>
  <si>
    <t>项目年度实施进度计划</t>
  </si>
  <si>
    <t>项目绩效目标</t>
  </si>
  <si>
    <t>长期绩效目标</t>
  </si>
  <si>
    <t>年度绩效目标</t>
  </si>
  <si>
    <t>其他需说明的问题</t>
  </si>
  <si>
    <t>项目开始时间</t>
  </si>
  <si>
    <t>项目结束时间</t>
  </si>
  <si>
    <t>纳入预算管理的非税收入</t>
  </si>
  <si>
    <t>政府性基金预算拨款</t>
  </si>
  <si>
    <t>纳入专户管理的非税收入</t>
  </si>
  <si>
    <t>动员部署</t>
  </si>
  <si>
    <t>组织实施</t>
  </si>
  <si>
    <t>检查验收</t>
  </si>
  <si>
    <t>三年目标</t>
  </si>
  <si>
    <t>年度目标</t>
  </si>
  <si>
    <t>动员部署计划开始时间</t>
  </si>
  <si>
    <t>动员部署计划结束时间</t>
  </si>
  <si>
    <t>组织实施计划开始时间</t>
  </si>
  <si>
    <t>组织实施计划结束时间</t>
  </si>
  <si>
    <t>检查验收计划开始时间</t>
  </si>
  <si>
    <t>检查验收计划结束时间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</si>
  <si>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</si>
  <si>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</si>
  <si>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</si>
  <si>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</si>
  <si>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</si>
  <si>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</si>
  <si>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</si>
  <si>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</si>
  <si>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社会公众或服务对象满意度指标</t>
  </si>
  <si>
    <t>益阳市十五中</t>
  </si>
  <si>
    <t>学校公用经费、免学杂费、高中国家助学金等配套资金</t>
  </si>
  <si>
    <t>社会事业</t>
  </si>
  <si>
    <t>吴军</t>
  </si>
  <si>
    <t>2021-01-01</t>
  </si>
  <si>
    <t>2021-12-01</t>
  </si>
  <si>
    <t>城乡义务教育阶段学校公用经费，小学650元/生.年，初中850元/生.年</t>
  </si>
  <si>
    <t>2021-03-31</t>
  </si>
  <si>
    <t>2021-12-31</t>
  </si>
  <si>
    <t>助学专项</t>
  </si>
  <si>
    <t xml:space="preserve"> 依据国家督导评估“教育经费投入评估细则，每万人安排困难家庭学生扶贫助学资金5000元”，用于资助贫困家庭学生，真正做到不让一个孩子掉队。</t>
  </si>
  <si>
    <t>校方责任险</t>
  </si>
  <si>
    <t xml:space="preserve">    依据《湖南省中小学人身伤害事故预防与处理条例》第5条，校方责任险标准由7元/生提高到10元/生。</t>
  </si>
  <si>
    <t>重点项目支出绩效目标申报表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</si>
</sst>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9"/>
      <name val="宋体"/>
      <charset val="134"/>
    </font>
    <font>
      <b/>
      <sz val="15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6">
    <xf numFmtId="0" fontId="0" fillId="0" borderId="0"/>
    <xf numFmtId="42" fontId="8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4" borderId="1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/>
    <xf numFmtId="0" fontId="8" fillId="19" borderId="18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/>
    <xf numFmtId="0" fontId="20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8" borderId="15" applyNumberFormat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22" fillId="20" borderId="19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6" fillId="0" borderId="0">
      <alignment vertical="center"/>
    </xf>
    <xf numFmtId="0" fontId="9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6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" fillId="0" borderId="0"/>
    <xf numFmtId="0" fontId="13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18">
    <xf numFmtId="0" fontId="0" fillId="0" borderId="0" xfId="0"/>
    <xf numFmtId="0" fontId="0" fillId="2" borderId="0" xfId="0" applyFill="1"/>
    <xf numFmtId="0" fontId="1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0" fillId="2" borderId="5" xfId="0" applyNumberFormat="1" applyFont="1" applyFill="1" applyBorder="1" applyAlignment="1" applyProtection="1">
      <alignment horizontal="center" vertical="center" wrapText="1"/>
    </xf>
    <xf numFmtId="2" fontId="0" fillId="2" borderId="8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Protection="1"/>
    <xf numFmtId="0" fontId="2" fillId="0" borderId="4" xfId="64" applyNumberFormat="1" applyFont="1" applyFill="1" applyBorder="1" applyAlignment="1" applyProtection="1">
      <alignment horizontal="center" vertical="center" shrinkToFit="1"/>
    </xf>
    <xf numFmtId="0" fontId="3" fillId="0" borderId="4" xfId="60" applyNumberFormat="1" applyFill="1" applyBorder="1" applyAlignment="1">
      <alignment vertical="center" shrinkToFit="1"/>
    </xf>
    <xf numFmtId="0" fontId="2" fillId="0" borderId="4" xfId="36" applyNumberFormat="1" applyFont="1" applyFill="1" applyBorder="1" applyAlignment="1" applyProtection="1">
      <alignment horizontal="center" vertical="center" shrinkToFit="1"/>
    </xf>
    <xf numFmtId="49" fontId="0" fillId="2" borderId="1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4" xfId="0" applyBorder="1" applyAlignment="1">
      <alignment horizontal="center" vertical="center" wrapText="1"/>
    </xf>
    <xf numFmtId="2" fontId="0" fillId="2" borderId="4" xfId="0" applyNumberFormat="1" applyFont="1" applyFill="1" applyBorder="1" applyAlignment="1" applyProtection="1">
      <alignment horizontal="center" vertical="center" wrapText="1"/>
    </xf>
    <xf numFmtId="1" fontId="0" fillId="2" borderId="4" xfId="0" applyNumberFormat="1" applyFont="1" applyFill="1" applyBorder="1" applyAlignment="1" applyProtection="1">
      <alignment horizontal="center" vertical="center" wrapText="1"/>
    </xf>
    <xf numFmtId="1" fontId="0" fillId="2" borderId="4" xfId="0" applyNumberFormat="1" applyFont="1" applyFill="1" applyBorder="1" applyAlignment="1" applyProtection="1"/>
    <xf numFmtId="0" fontId="0" fillId="0" borderId="0" xfId="0" applyAlignment="1">
      <alignment horizontal="right" vertical="center"/>
    </xf>
    <xf numFmtId="0" fontId="0" fillId="0" borderId="0" xfId="0" applyFill="1"/>
    <xf numFmtId="0" fontId="0" fillId="0" borderId="0" xfId="0" applyFill="1"/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left" vertical="center" wrapText="1"/>
    </xf>
    <xf numFmtId="1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vertical="center" wrapText="1"/>
    </xf>
    <xf numFmtId="1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4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" fontId="0" fillId="0" borderId="4" xfId="0" applyNumberFormat="1" applyFont="1" applyFill="1" applyBorder="1" applyAlignment="1" applyProtection="1">
      <alignment horizontal="center" vertical="center" wrapText="1"/>
    </xf>
    <xf numFmtId="1" fontId="0" fillId="0" borderId="5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1" fontId="0" fillId="0" borderId="4" xfId="0" applyNumberFormat="1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1" fontId="0" fillId="0" borderId="4" xfId="0" applyNumberFormat="1" applyFill="1" applyBorder="1" applyAlignment="1">
      <alignment horizontal="center" vertical="center" wrapText="1"/>
    </xf>
    <xf numFmtId="0" fontId="4" fillId="0" borderId="4" xfId="53" applyNumberFormat="1" applyFont="1" applyFill="1" applyBorder="1" applyAlignment="1">
      <alignment vertical="center" shrinkToFit="1"/>
    </xf>
    <xf numFmtId="0" fontId="4" fillId="0" borderId="4" xfId="57" applyNumberFormat="1" applyFont="1" applyFill="1" applyBorder="1" applyAlignment="1">
      <alignment vertical="center" shrinkToFit="1"/>
    </xf>
    <xf numFmtId="0" fontId="4" fillId="0" borderId="4" xfId="20" applyNumberFormat="1" applyFont="1" applyFill="1" applyBorder="1" applyAlignment="1">
      <alignment vertical="center" shrinkToFit="1"/>
    </xf>
    <xf numFmtId="0" fontId="4" fillId="0" borderId="4" xfId="58" applyNumberFormat="1" applyFont="1" applyFill="1" applyBorder="1" applyAlignment="1">
      <alignment vertical="center" shrinkToFit="1"/>
    </xf>
    <xf numFmtId="0" fontId="4" fillId="0" borderId="4" xfId="59" applyNumberFormat="1" applyFont="1" applyFill="1" applyBorder="1" applyAlignment="1">
      <alignment vertical="center" shrinkToFit="1"/>
    </xf>
    <xf numFmtId="0" fontId="4" fillId="0" borderId="4" xfId="61" applyNumberFormat="1" applyFont="1" applyFill="1" applyBorder="1" applyAlignment="1">
      <alignment vertical="center" shrinkToFit="1"/>
    </xf>
    <xf numFmtId="0" fontId="4" fillId="0" borderId="4" xfId="37" applyNumberFormat="1" applyFont="1" applyFill="1" applyBorder="1" applyAlignment="1">
      <alignment vertical="center" shrinkToFit="1"/>
    </xf>
    <xf numFmtId="0" fontId="4" fillId="0" borderId="4" xfId="62" applyNumberFormat="1" applyFont="1" applyFill="1" applyBorder="1" applyAlignment="1">
      <alignment vertical="center" shrinkToFit="1"/>
    </xf>
    <xf numFmtId="0" fontId="4" fillId="0" borderId="4" xfId="63" applyNumberFormat="1" applyFont="1" applyFill="1" applyBorder="1" applyAlignment="1">
      <alignment vertical="center" shrinkToFi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0" fillId="0" borderId="2" xfId="0" applyFill="1" applyBorder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8" xfId="0" applyFill="1" applyBorder="1" applyAlignment="1">
      <alignment vertical="center" wrapText="1"/>
    </xf>
    <xf numFmtId="0" fontId="0" fillId="0" borderId="4" xfId="0" applyFill="1" applyBorder="1"/>
    <xf numFmtId="0" fontId="0" fillId="0" borderId="11" xfId="0" applyFill="1" applyBorder="1"/>
    <xf numFmtId="0" fontId="0" fillId="0" borderId="4" xfId="0" applyFill="1" applyBorder="1" applyAlignment="1">
      <alignment vertical="center" wrapText="1"/>
    </xf>
    <xf numFmtId="1" fontId="0" fillId="0" borderId="4" xfId="0" applyNumberFormat="1" applyFill="1" applyBorder="1" applyAlignment="1">
      <alignment horizontal="right"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horizontal="left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4" xfId="82" applyFill="1" applyBorder="1" applyAlignment="1">
      <alignment horizontal="center"/>
    </xf>
    <xf numFmtId="0" fontId="3" fillId="0" borderId="4" xfId="83" applyFill="1" applyBorder="1" applyAlignment="1">
      <alignment horizontal="center"/>
    </xf>
    <xf numFmtId="0" fontId="4" fillId="0" borderId="4" xfId="14" applyNumberFormat="1" applyFont="1" applyFill="1" applyBorder="1" applyAlignment="1">
      <alignment horizontal="center" vertical="center" shrinkToFit="1"/>
    </xf>
    <xf numFmtId="0" fontId="3" fillId="0" borderId="4" xfId="84" applyFill="1" applyBorder="1" applyAlignment="1">
      <alignment horizontal="center"/>
    </xf>
    <xf numFmtId="0" fontId="3" fillId="0" borderId="4" xfId="85" applyNumberForma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1" fontId="0" fillId="0" borderId="4" xfId="0" applyNumberFormat="1" applyFill="1" applyBorder="1" applyAlignment="1">
      <alignment horizontal="center" vertical="center" wrapText="1"/>
    </xf>
    <xf numFmtId="1" fontId="0" fillId="0" borderId="11" xfId="0" applyNumberFormat="1" applyFill="1" applyBorder="1" applyAlignment="1">
      <alignment horizontal="center" vertical="center" wrapText="1"/>
    </xf>
  </cellXfs>
  <cellStyles count="8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 2 13" xfId="33"/>
    <cellStyle name="汇总" xfId="34" builtinId="25"/>
    <cellStyle name="好" xfId="35" builtinId="26"/>
    <cellStyle name="常规 21" xfId="3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常规 2 10" xfId="55"/>
    <cellStyle name="60% - 强调文字颜色 6" xfId="56" builtinId="52"/>
    <cellStyle name="常规 11" xfId="57"/>
    <cellStyle name="常规 13" xfId="58"/>
    <cellStyle name="常规 14" xfId="59"/>
    <cellStyle name="常规 20" xfId="60"/>
    <cellStyle name="常规 15" xfId="61"/>
    <cellStyle name="常规 17" xfId="62"/>
    <cellStyle name="常规 18" xfId="63"/>
    <cellStyle name="常规 19" xfId="64"/>
    <cellStyle name="常规 2 12" xfId="65"/>
    <cellStyle name="常规 2 14" xfId="66"/>
    <cellStyle name="常规 2 20" xfId="67"/>
    <cellStyle name="常规 2 15" xfId="68"/>
    <cellStyle name="常规 2 16" xfId="69"/>
    <cellStyle name="常规 2 17" xfId="70"/>
    <cellStyle name="常规 2 18" xfId="71"/>
    <cellStyle name="常规 2 19" xfId="72"/>
    <cellStyle name="常规 2 2" xfId="73"/>
    <cellStyle name="常规 2 3" xfId="74"/>
    <cellStyle name="常规 2 4" xfId="75"/>
    <cellStyle name="常规 2 5" xfId="76"/>
    <cellStyle name="常规 2 6" xfId="77"/>
    <cellStyle name="常规 2 7" xfId="78"/>
    <cellStyle name="常规 2 8" xfId="79"/>
    <cellStyle name="常规 2 9" xfId="80"/>
    <cellStyle name="常规 3" xfId="81"/>
    <cellStyle name="常规 4" xfId="82"/>
    <cellStyle name="常规 5" xfId="83"/>
    <cellStyle name="常规 7" xfId="84"/>
    <cellStyle name="常规 8" xfId="85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showZeros="0" topLeftCell="A8" workbookViewId="0">
      <selection activeCell="A8" sqref="$A1:$XFD1048576"/>
    </sheetView>
  </sheetViews>
  <sheetFormatPr defaultColWidth="9" defaultRowHeight="11.25" outlineLevelCol="5"/>
  <cols>
    <col min="1" max="1" width="33.8333333333333" style="106" customWidth="1"/>
    <col min="2" max="2" width="30.5" style="106" customWidth="1"/>
    <col min="3" max="3" width="28.8333333333333" style="106" customWidth="1"/>
    <col min="4" max="4" width="15.3333333333333" style="106" customWidth="1"/>
    <col min="5" max="5" width="28.6666666666667" style="106" customWidth="1"/>
    <col min="6" max="6" width="26.1666666666667" style="106" customWidth="1"/>
    <col min="7" max="7" width="9.16666666666667" style="106" customWidth="1"/>
    <col min="8" max="16384" width="9.33333333333333" style="106"/>
  </cols>
  <sheetData>
    <row r="1" ht="28.5" customHeight="1" spans="1:6">
      <c r="A1" s="32" t="s">
        <v>0</v>
      </c>
      <c r="B1" s="32"/>
      <c r="C1" s="32"/>
      <c r="D1" s="32"/>
      <c r="E1" s="32"/>
      <c r="F1" s="32"/>
    </row>
    <row r="2" ht="12.75" customHeight="1" spans="1:6">
      <c r="A2" s="107"/>
      <c r="F2" s="107" t="s">
        <v>1</v>
      </c>
    </row>
    <row r="3" ht="18" customHeight="1" spans="1:6">
      <c r="A3" s="84" t="s">
        <v>2</v>
      </c>
      <c r="B3" s="84"/>
      <c r="C3" s="84" t="s">
        <v>3</v>
      </c>
      <c r="D3" s="84"/>
      <c r="E3" s="84"/>
      <c r="F3" s="84"/>
    </row>
    <row r="4" ht="18" customHeight="1" spans="1:6">
      <c r="A4" s="68" t="s">
        <v>4</v>
      </c>
      <c r="B4" s="68" t="s">
        <v>5</v>
      </c>
      <c r="C4" s="68" t="s">
        <v>4</v>
      </c>
      <c r="D4" s="68" t="s">
        <v>5</v>
      </c>
      <c r="E4" s="68" t="s">
        <v>4</v>
      </c>
      <c r="F4" s="68" t="s">
        <v>5</v>
      </c>
    </row>
    <row r="5" s="105" customFormat="1" ht="18" customHeight="1" spans="1:6">
      <c r="A5" s="95" t="s">
        <v>6</v>
      </c>
      <c r="B5" s="64">
        <v>15213859</v>
      </c>
      <c r="C5" s="95" t="s">
        <v>7</v>
      </c>
      <c r="D5" s="64">
        <v>0</v>
      </c>
      <c r="E5" s="95" t="s">
        <v>8</v>
      </c>
      <c r="F5" s="64">
        <f>F6+F7+F8</f>
        <v>17413779</v>
      </c>
    </row>
    <row r="6" s="105" customFormat="1" ht="18" customHeight="1" spans="1:6">
      <c r="A6" s="95" t="s">
        <v>9</v>
      </c>
      <c r="B6" s="64">
        <f>B7+B14+B17</f>
        <v>3450000</v>
      </c>
      <c r="C6" s="95" t="s">
        <v>10</v>
      </c>
      <c r="D6" s="64">
        <v>0</v>
      </c>
      <c r="E6" s="95" t="s">
        <v>11</v>
      </c>
      <c r="F6" s="108">
        <v>13685731</v>
      </c>
    </row>
    <row r="7" s="105" customFormat="1" ht="18" customHeight="1" spans="1:6">
      <c r="A7" s="95" t="s">
        <v>12</v>
      </c>
      <c r="B7" s="64">
        <f>SUM(B8:B13)</f>
        <v>0</v>
      </c>
      <c r="C7" s="95" t="s">
        <v>13</v>
      </c>
      <c r="D7" s="64">
        <v>0</v>
      </c>
      <c r="E7" s="95" t="s">
        <v>14</v>
      </c>
      <c r="F7" s="109">
        <v>3713828</v>
      </c>
    </row>
    <row r="8" s="105" customFormat="1" ht="18" customHeight="1" spans="1:6">
      <c r="A8" s="95" t="s">
        <v>15</v>
      </c>
      <c r="B8" s="64">
        <v>0</v>
      </c>
      <c r="C8" s="95" t="s">
        <v>16</v>
      </c>
      <c r="D8" s="64">
        <v>0</v>
      </c>
      <c r="E8" s="95" t="s">
        <v>17</v>
      </c>
      <c r="F8" s="110">
        <v>14220</v>
      </c>
    </row>
    <row r="9" s="105" customFormat="1" ht="18" customHeight="1" spans="1:6">
      <c r="A9" s="95" t="s">
        <v>18</v>
      </c>
      <c r="B9" s="64">
        <v>0</v>
      </c>
      <c r="C9" s="95" t="s">
        <v>19</v>
      </c>
      <c r="D9" s="64">
        <f>B33</f>
        <v>18663859</v>
      </c>
      <c r="E9" s="95" t="s">
        <v>20</v>
      </c>
      <c r="F9" s="64">
        <f>SUM(F10:F16)</f>
        <v>1250080</v>
      </c>
    </row>
    <row r="10" s="105" customFormat="1" ht="18" customHeight="1" spans="1:6">
      <c r="A10" s="95" t="s">
        <v>21</v>
      </c>
      <c r="B10" s="64"/>
      <c r="C10" s="95" t="s">
        <v>22</v>
      </c>
      <c r="D10" s="64">
        <v>0</v>
      </c>
      <c r="E10" s="95" t="s">
        <v>23</v>
      </c>
      <c r="F10" s="111">
        <v>1150080</v>
      </c>
    </row>
    <row r="11" s="105" customFormat="1" ht="18" customHeight="1" spans="1:6">
      <c r="A11" s="95" t="s">
        <v>24</v>
      </c>
      <c r="B11" s="64">
        <v>0</v>
      </c>
      <c r="C11" s="95" t="s">
        <v>25</v>
      </c>
      <c r="D11" s="64">
        <v>0</v>
      </c>
      <c r="E11" s="95" t="s">
        <v>26</v>
      </c>
      <c r="F11" s="112">
        <v>100000</v>
      </c>
    </row>
    <row r="12" s="105" customFormat="1" ht="18" customHeight="1" spans="1:6">
      <c r="A12" s="70" t="s">
        <v>27</v>
      </c>
      <c r="B12" s="64">
        <v>0</v>
      </c>
      <c r="C12" s="95" t="s">
        <v>28</v>
      </c>
      <c r="D12" s="64">
        <v>0</v>
      </c>
      <c r="E12" s="95" t="s">
        <v>29</v>
      </c>
      <c r="F12" s="64"/>
    </row>
    <row r="13" s="105" customFormat="1" ht="18" customHeight="1" spans="1:6">
      <c r="A13" s="95" t="s">
        <v>30</v>
      </c>
      <c r="B13" s="64"/>
      <c r="C13" s="95" t="s">
        <v>31</v>
      </c>
      <c r="D13" s="64">
        <v>0</v>
      </c>
      <c r="E13" s="95" t="s">
        <v>32</v>
      </c>
      <c r="F13" s="64"/>
    </row>
    <row r="14" s="105" customFormat="1" ht="18" customHeight="1" spans="1:6">
      <c r="A14" s="95" t="s">
        <v>33</v>
      </c>
      <c r="B14" s="64">
        <f>SUM(B15:B16)</f>
        <v>3450000</v>
      </c>
      <c r="C14" s="95" t="s">
        <v>34</v>
      </c>
      <c r="D14" s="64">
        <v>0</v>
      </c>
      <c r="E14" s="95" t="s">
        <v>35</v>
      </c>
      <c r="F14" s="64"/>
    </row>
    <row r="15" s="105" customFormat="1" ht="18" customHeight="1" spans="1:6">
      <c r="A15" s="95" t="s">
        <v>36</v>
      </c>
      <c r="B15" s="112">
        <v>3450000</v>
      </c>
      <c r="C15" s="95" t="s">
        <v>37</v>
      </c>
      <c r="D15" s="64">
        <v>0</v>
      </c>
      <c r="E15" s="95" t="s">
        <v>38</v>
      </c>
      <c r="F15" s="64"/>
    </row>
    <row r="16" s="105" customFormat="1" ht="18" customHeight="1" spans="1:6">
      <c r="A16" s="95" t="s">
        <v>39</v>
      </c>
      <c r="B16" s="64"/>
      <c r="C16" s="95" t="s">
        <v>40</v>
      </c>
      <c r="D16" s="64">
        <v>0</v>
      </c>
      <c r="E16" s="95" t="s">
        <v>41</v>
      </c>
      <c r="F16" s="64"/>
    </row>
    <row r="17" s="105" customFormat="1" ht="18" customHeight="1" spans="1:6">
      <c r="A17" s="95" t="s">
        <v>42</v>
      </c>
      <c r="B17" s="64">
        <v>0</v>
      </c>
      <c r="C17" s="95" t="s">
        <v>43</v>
      </c>
      <c r="D17" s="64">
        <v>0</v>
      </c>
      <c r="E17" s="95"/>
      <c r="F17" s="64"/>
    </row>
    <row r="18" s="105" customFormat="1" ht="18" customHeight="1" spans="1:6">
      <c r="A18" s="95" t="s">
        <v>44</v>
      </c>
      <c r="B18" s="64">
        <v>0</v>
      </c>
      <c r="C18" s="95" t="s">
        <v>45</v>
      </c>
      <c r="D18" s="64">
        <v>0</v>
      </c>
      <c r="E18" s="95"/>
      <c r="F18" s="64"/>
    </row>
    <row r="19" s="105" customFormat="1" ht="18" customHeight="1" spans="1:6">
      <c r="A19" s="95" t="s">
        <v>46</v>
      </c>
      <c r="B19" s="64"/>
      <c r="C19" s="95" t="s">
        <v>47</v>
      </c>
      <c r="D19" s="64">
        <v>0</v>
      </c>
      <c r="E19" s="95"/>
      <c r="F19" s="64"/>
    </row>
    <row r="20" s="105" customFormat="1" ht="18" customHeight="1" spans="1:6">
      <c r="A20" s="95" t="s">
        <v>48</v>
      </c>
      <c r="B20" s="64">
        <v>0</v>
      </c>
      <c r="C20" s="95" t="s">
        <v>49</v>
      </c>
      <c r="D20" s="64">
        <v>0</v>
      </c>
      <c r="E20" s="95"/>
      <c r="F20" s="64"/>
    </row>
    <row r="21" s="105" customFormat="1" ht="18" customHeight="1" spans="1:6">
      <c r="A21" s="95" t="s">
        <v>50</v>
      </c>
      <c r="B21" s="64">
        <v>0</v>
      </c>
      <c r="C21" s="95" t="s">
        <v>51</v>
      </c>
      <c r="D21" s="64">
        <v>0</v>
      </c>
      <c r="E21" s="95"/>
      <c r="F21" s="64"/>
    </row>
    <row r="22" s="105" customFormat="1" ht="18" customHeight="1" spans="1:6">
      <c r="A22" s="95" t="s">
        <v>52</v>
      </c>
      <c r="B22" s="64">
        <v>0</v>
      </c>
      <c r="C22" s="95" t="s">
        <v>53</v>
      </c>
      <c r="D22" s="64">
        <v>0</v>
      </c>
      <c r="E22" s="95"/>
      <c r="F22" s="64"/>
    </row>
    <row r="23" s="105" customFormat="1" ht="18" customHeight="1" spans="1:6">
      <c r="A23" s="95"/>
      <c r="B23" s="74"/>
      <c r="C23" s="95" t="s">
        <v>54</v>
      </c>
      <c r="D23" s="64">
        <v>0</v>
      </c>
      <c r="E23" s="95"/>
      <c r="F23" s="64"/>
    </row>
    <row r="24" s="105" customFormat="1" ht="18" customHeight="1" spans="1:6">
      <c r="A24" s="95"/>
      <c r="B24" s="74"/>
      <c r="C24" s="95" t="s">
        <v>55</v>
      </c>
      <c r="D24" s="64">
        <v>0</v>
      </c>
      <c r="E24" s="113"/>
      <c r="F24" s="114"/>
    </row>
    <row r="25" s="105" customFormat="1" ht="18" customHeight="1" spans="1:6">
      <c r="A25" s="95"/>
      <c r="B25" s="74"/>
      <c r="C25" s="95" t="s">
        <v>56</v>
      </c>
      <c r="D25" s="64">
        <v>0</v>
      </c>
      <c r="E25" s="95"/>
      <c r="F25" s="114"/>
    </row>
    <row r="26" s="105" customFormat="1" ht="18" customHeight="1" spans="1:6">
      <c r="A26" s="95"/>
      <c r="B26" s="74"/>
      <c r="C26" s="95" t="s">
        <v>57</v>
      </c>
      <c r="D26" s="93">
        <v>0</v>
      </c>
      <c r="E26" s="95"/>
      <c r="F26" s="114"/>
    </row>
    <row r="27" s="105" customFormat="1" ht="18" customHeight="1" spans="1:6">
      <c r="A27" s="95"/>
      <c r="B27" s="74"/>
      <c r="C27" s="97" t="s">
        <v>58</v>
      </c>
      <c r="D27" s="64">
        <v>0</v>
      </c>
      <c r="E27" s="115"/>
      <c r="F27" s="114"/>
    </row>
    <row r="28" s="105" customFormat="1" ht="18" customHeight="1" spans="1:6">
      <c r="A28" s="95"/>
      <c r="B28" s="74"/>
      <c r="C28" s="95" t="s">
        <v>59</v>
      </c>
      <c r="D28" s="94">
        <v>0</v>
      </c>
      <c r="E28" s="95"/>
      <c r="F28" s="114"/>
    </row>
    <row r="29" s="105" customFormat="1" ht="18" customHeight="1" spans="1:6">
      <c r="A29" s="95"/>
      <c r="B29" s="74"/>
      <c r="C29" s="95" t="s">
        <v>60</v>
      </c>
      <c r="D29" s="64">
        <v>0</v>
      </c>
      <c r="E29" s="95"/>
      <c r="F29" s="114"/>
    </row>
    <row r="30" s="105" customFormat="1" ht="18" customHeight="1" spans="1:6">
      <c r="A30" s="95"/>
      <c r="B30" s="74"/>
      <c r="C30" s="95" t="s">
        <v>61</v>
      </c>
      <c r="D30" s="64">
        <v>0</v>
      </c>
      <c r="E30" s="95"/>
      <c r="F30" s="114"/>
    </row>
    <row r="31" s="105" customFormat="1" ht="18" customHeight="1" spans="1:6">
      <c r="A31" s="95"/>
      <c r="B31" s="74"/>
      <c r="C31" s="95" t="s">
        <v>62</v>
      </c>
      <c r="D31" s="64">
        <v>0</v>
      </c>
      <c r="E31" s="95"/>
      <c r="F31" s="114"/>
    </row>
    <row r="32" s="105" customFormat="1" ht="18" customHeight="1" spans="1:6">
      <c r="A32" s="95"/>
      <c r="B32" s="74"/>
      <c r="C32" s="95" t="s">
        <v>63</v>
      </c>
      <c r="D32" s="64">
        <v>0</v>
      </c>
      <c r="E32" s="95"/>
      <c r="F32" s="114"/>
    </row>
    <row r="33" s="105" customFormat="1" ht="18" customHeight="1" spans="1:6">
      <c r="A33" s="95" t="s">
        <v>64</v>
      </c>
      <c r="B33" s="64">
        <f>B5+B6+B18+B19+B20+B21+B22</f>
        <v>18663859</v>
      </c>
      <c r="C33" s="95" t="s">
        <v>65</v>
      </c>
      <c r="D33" s="93">
        <v>0</v>
      </c>
      <c r="E33" s="95"/>
      <c r="F33" s="64"/>
    </row>
    <row r="34" s="105" customFormat="1" ht="18" customHeight="1" spans="1:6">
      <c r="A34" s="95" t="s">
        <v>66</v>
      </c>
      <c r="B34" s="64">
        <v>0</v>
      </c>
      <c r="C34" s="97" t="s">
        <v>67</v>
      </c>
      <c r="D34" s="64">
        <v>0</v>
      </c>
      <c r="E34" s="115"/>
      <c r="F34" s="64"/>
    </row>
    <row r="35" ht="18" customHeight="1" spans="1:6">
      <c r="A35" s="58"/>
      <c r="B35" s="116"/>
      <c r="C35" s="58"/>
      <c r="D35" s="117"/>
      <c r="E35" s="58"/>
      <c r="F35" s="116"/>
    </row>
    <row r="36" s="105" customFormat="1" ht="18" customHeight="1" spans="1:6">
      <c r="A36" s="95" t="s">
        <v>68</v>
      </c>
      <c r="B36" s="64">
        <f>B33</f>
        <v>18663859</v>
      </c>
      <c r="C36" s="95" t="s">
        <v>69</v>
      </c>
      <c r="D36" s="64">
        <f>SUM(D5:D34)</f>
        <v>18663859</v>
      </c>
      <c r="E36" s="95" t="s">
        <v>70</v>
      </c>
      <c r="F36" s="71">
        <f>F9+F5</f>
        <v>18663859</v>
      </c>
    </row>
  </sheetData>
  <sheetProtection formatCells="0" formatColumns="0" formatRows="0"/>
  <mergeCells count="3">
    <mergeCell ref="A1:F1"/>
    <mergeCell ref="A3:B3"/>
    <mergeCell ref="C3:F3"/>
  </mergeCells>
  <printOptions horizontalCentered="1"/>
  <pageMargins left="0.75" right="0.75" top="1" bottom="1" header="0.5" footer="0.5"/>
  <pageSetup paperSize="9" scale="63" orientation="landscape"/>
  <headerFooter alignWithMargins="0" scaleWithDoc="0"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B8" sqref="B8"/>
    </sheetView>
  </sheetViews>
  <sheetFormatPr defaultColWidth="9.16666666666667" defaultRowHeight="11.25"/>
  <cols>
    <col min="1" max="1" width="19" customWidth="1"/>
    <col min="2" max="2" width="19.3333333333333" customWidth="1"/>
    <col min="3" max="4" width="9.16666666666667" customWidth="1"/>
    <col min="5" max="5" width="18.6666666666667" customWidth="1"/>
    <col min="6" max="17" width="11" customWidth="1"/>
    <col min="18" max="18" width="9.16666666666667" customWidth="1"/>
  </cols>
  <sheetData>
    <row r="1" ht="27.75" customHeight="1" spans="1:17">
      <c r="A1" s="2" t="s">
        <v>217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2.75" customHeight="1" spans="1:17">
      <c r="A2" s="24"/>
      <c r="Q2" s="29" t="s">
        <v>72</v>
      </c>
    </row>
    <row r="3" ht="25.5" customHeight="1" spans="1:17">
      <c r="A3" s="10" t="s">
        <v>218</v>
      </c>
      <c r="B3" s="10" t="s">
        <v>219</v>
      </c>
      <c r="C3" s="10" t="s">
        <v>220</v>
      </c>
      <c r="D3" s="10" t="s">
        <v>221</v>
      </c>
      <c r="E3" s="10" t="s">
        <v>222</v>
      </c>
      <c r="F3" s="10" t="s">
        <v>78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ht="18" customHeight="1" spans="1:17">
      <c r="A4" s="10"/>
      <c r="B4" s="10"/>
      <c r="C4" s="10"/>
      <c r="D4" s="10"/>
      <c r="E4" s="10"/>
      <c r="F4" s="10" t="s">
        <v>6</v>
      </c>
      <c r="G4" s="10" t="s">
        <v>9</v>
      </c>
      <c r="H4" s="10"/>
      <c r="I4" s="10"/>
      <c r="J4" s="10"/>
      <c r="K4" s="10"/>
      <c r="L4" s="10"/>
      <c r="M4" s="10"/>
      <c r="N4" s="10"/>
      <c r="O4" s="10"/>
      <c r="P4" s="10" t="s">
        <v>48</v>
      </c>
      <c r="Q4" s="10" t="s">
        <v>46</v>
      </c>
    </row>
    <row r="5" ht="28.5" customHeight="1" spans="1:17">
      <c r="A5" s="10"/>
      <c r="B5" s="10"/>
      <c r="C5" s="10"/>
      <c r="D5" s="10"/>
      <c r="E5" s="10"/>
      <c r="F5" s="10"/>
      <c r="G5" s="10" t="s">
        <v>79</v>
      </c>
      <c r="H5" s="10"/>
      <c r="I5" s="10"/>
      <c r="J5" s="10"/>
      <c r="K5" s="10"/>
      <c r="L5" s="10"/>
      <c r="M5" s="10" t="s">
        <v>223</v>
      </c>
      <c r="N5" s="10"/>
      <c r="O5" s="10" t="s">
        <v>81</v>
      </c>
      <c r="P5" s="10"/>
      <c r="Q5" s="10"/>
    </row>
    <row r="6" ht="39" customHeight="1" spans="1:17">
      <c r="A6" s="10"/>
      <c r="B6" s="10"/>
      <c r="C6" s="10"/>
      <c r="D6" s="10"/>
      <c r="E6" s="10"/>
      <c r="F6" s="10"/>
      <c r="G6" s="25" t="s">
        <v>224</v>
      </c>
      <c r="H6" s="25" t="s">
        <v>225</v>
      </c>
      <c r="I6" s="25" t="s">
        <v>226</v>
      </c>
      <c r="J6" s="25" t="s">
        <v>227</v>
      </c>
      <c r="K6" s="25" t="s">
        <v>228</v>
      </c>
      <c r="L6" s="25" t="s">
        <v>46</v>
      </c>
      <c r="M6" s="25" t="s">
        <v>229</v>
      </c>
      <c r="N6" s="25" t="s">
        <v>46</v>
      </c>
      <c r="O6" s="10"/>
      <c r="P6" s="10"/>
      <c r="Q6" s="10"/>
    </row>
    <row r="7" s="1" customFormat="1" ht="20.1" customHeight="1" spans="1:17">
      <c r="A7" s="6" t="s">
        <v>83</v>
      </c>
      <c r="B7" s="15"/>
      <c r="C7" s="26"/>
      <c r="D7" s="15"/>
      <c r="E7" s="27"/>
      <c r="F7" s="27"/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8">
        <v>0</v>
      </c>
      <c r="P7" s="27">
        <v>0</v>
      </c>
      <c r="Q7" s="27">
        <v>0</v>
      </c>
    </row>
    <row r="8" ht="20.1" customHeight="1" spans="1:17">
      <c r="A8" s="6"/>
      <c r="B8" s="15"/>
      <c r="C8" s="26"/>
      <c r="D8" s="15"/>
      <c r="E8" s="27"/>
      <c r="F8" s="27"/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8">
        <v>0</v>
      </c>
      <c r="P8" s="27">
        <v>0</v>
      </c>
      <c r="Q8" s="27">
        <v>0</v>
      </c>
    </row>
    <row r="9" ht="20.1" customHeight="1" spans="1:17">
      <c r="A9" s="6"/>
      <c r="B9" s="15"/>
      <c r="C9" s="26"/>
      <c r="D9" s="15"/>
      <c r="E9" s="27"/>
      <c r="F9" s="27"/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8">
        <v>0</v>
      </c>
      <c r="P9" s="27">
        <v>0</v>
      </c>
      <c r="Q9" s="27">
        <v>0</v>
      </c>
    </row>
    <row r="10" ht="20.1" customHeight="1" spans="2:6">
      <c r="B10" s="9"/>
      <c r="C10" s="9"/>
      <c r="E10" s="9"/>
      <c r="F10" s="9"/>
    </row>
    <row r="11" ht="20.1" customHeight="1" spans="2:7">
      <c r="B11" s="9"/>
      <c r="C11" s="9"/>
      <c r="E11" s="9"/>
      <c r="G11" s="9"/>
    </row>
    <row r="12" ht="20.1" customHeight="1" spans="2:6">
      <c r="B12" s="9"/>
      <c r="C12" s="9"/>
      <c r="E12" s="9"/>
      <c r="F12" s="9"/>
    </row>
    <row r="13" ht="20.1" customHeight="1" spans="2:6">
      <c r="B13" s="9"/>
      <c r="C13" s="9"/>
      <c r="F13" s="9"/>
    </row>
    <row r="14" ht="20.1" customHeight="1" spans="2:7">
      <c r="B14" s="9"/>
      <c r="C14" s="9"/>
      <c r="D14" s="9"/>
      <c r="F14" s="9"/>
      <c r="G14" s="9"/>
    </row>
    <row r="15" ht="20.1" customHeight="1" spans="2:5">
      <c r="B15" s="9"/>
      <c r="C15" s="9"/>
      <c r="D15" s="9"/>
      <c r="E15" s="9"/>
    </row>
    <row r="16" ht="20.1" customHeight="1" spans="2:5">
      <c r="B16" s="9"/>
      <c r="C16" s="9"/>
      <c r="D16" s="9"/>
      <c r="E16" s="9"/>
    </row>
    <row r="17" ht="20.1" customHeight="1" spans="3:6">
      <c r="C17" s="9"/>
      <c r="D17" s="9"/>
      <c r="E17" s="9"/>
      <c r="F17" s="9"/>
    </row>
    <row r="18" ht="20.1" customHeight="1" spans="4:5">
      <c r="D18" s="9"/>
      <c r="E18" s="9"/>
    </row>
    <row r="19" ht="20.1" customHeight="1" spans="5:5">
      <c r="E19" s="9"/>
    </row>
  </sheetData>
  <sheetProtection formatCells="0" formatColumns="0" formatRows="0"/>
  <mergeCells count="14">
    <mergeCell ref="A1:Q1"/>
    <mergeCell ref="F3:Q3"/>
    <mergeCell ref="G4:O4"/>
    <mergeCell ref="G5:L5"/>
    <mergeCell ref="M5:N5"/>
    <mergeCell ref="A3:A6"/>
    <mergeCell ref="B3:B6"/>
    <mergeCell ref="C3:C6"/>
    <mergeCell ref="D3:D6"/>
    <mergeCell ref="E3:E6"/>
    <mergeCell ref="F4:F6"/>
    <mergeCell ref="O5:O6"/>
    <mergeCell ref="P4:P6"/>
    <mergeCell ref="Q4:Q6"/>
  </mergeCells>
  <pageMargins left="0.75" right="0.75" top="1" bottom="1" header="0.5" footer="0.5"/>
  <pageSetup paperSize="9" scale="77" fitToHeight="99" orientation="landscape"/>
  <headerFooter alignWithMargins="0" scaleWithDoc="0">
    <oddFooter>&amp;C页(&amp;P)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showGridLines="0" showZeros="0" tabSelected="1" workbookViewId="0">
      <selection activeCell="D7" sqref="D7"/>
    </sheetView>
  </sheetViews>
  <sheetFormatPr defaultColWidth="9.16666666666667" defaultRowHeight="11.25"/>
  <cols>
    <col min="1" max="1" width="19" customWidth="1"/>
    <col min="2" max="2" width="23.3333333333333" customWidth="1"/>
    <col min="3" max="4" width="14.3333333333333" customWidth="1"/>
    <col min="5" max="5" width="12" customWidth="1"/>
    <col min="6" max="6" width="8.83333333333333" customWidth="1"/>
    <col min="7" max="8" width="13.1666666666667" customWidth="1"/>
    <col min="9" max="9" width="14.3333333333333" customWidth="1"/>
    <col min="10" max="10" width="13.1666666666667" customWidth="1"/>
    <col min="11" max="11" width="64.3333333333333" customWidth="1"/>
    <col min="12" max="13" width="24.8333333333333" customWidth="1"/>
    <col min="14" max="14" width="19.3333333333333" customWidth="1"/>
    <col min="15" max="15" width="9.16666666666667" customWidth="1"/>
  </cols>
  <sheetData>
    <row r="1" ht="32.25" customHeight="1" spans="1:14">
      <c r="A1" s="2" t="s">
        <v>230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2.75" customHeight="1" spans="14:14">
      <c r="N2" s="18" t="s">
        <v>72</v>
      </c>
    </row>
    <row r="3" ht="33" customHeight="1" spans="1:14">
      <c r="A3" s="3" t="s">
        <v>231</v>
      </c>
      <c r="B3" s="3" t="s">
        <v>232</v>
      </c>
      <c r="C3" s="4" t="s">
        <v>233</v>
      </c>
      <c r="D3" s="4"/>
      <c r="E3" s="4"/>
      <c r="F3" s="4"/>
      <c r="G3" s="4"/>
      <c r="H3" s="4"/>
      <c r="I3" s="4"/>
      <c r="J3" s="5"/>
      <c r="K3" s="3" t="s">
        <v>234</v>
      </c>
      <c r="L3" s="4" t="s">
        <v>235</v>
      </c>
      <c r="M3" s="5"/>
      <c r="N3" s="10" t="s">
        <v>236</v>
      </c>
    </row>
    <row r="4" ht="24.75" customHeight="1" spans="1:14">
      <c r="A4" s="3"/>
      <c r="B4" s="3"/>
      <c r="C4" s="3" t="s">
        <v>77</v>
      </c>
      <c r="D4" s="10" t="s">
        <v>237</v>
      </c>
      <c r="E4" s="10"/>
      <c r="F4" s="10"/>
      <c r="G4" s="10"/>
      <c r="H4" s="3"/>
      <c r="I4" s="10" t="s">
        <v>238</v>
      </c>
      <c r="J4" s="3"/>
      <c r="K4" s="3"/>
      <c r="L4" s="3" t="s">
        <v>239</v>
      </c>
      <c r="M4" s="3" t="s">
        <v>240</v>
      </c>
      <c r="N4" s="10"/>
    </row>
    <row r="5" ht="38.25" customHeight="1" spans="1:14">
      <c r="A5" s="5"/>
      <c r="B5" s="5"/>
      <c r="C5" s="4"/>
      <c r="D5" s="11" t="s">
        <v>241</v>
      </c>
      <c r="E5" s="12" t="s">
        <v>79</v>
      </c>
      <c r="F5" s="12" t="s">
        <v>242</v>
      </c>
      <c r="G5" s="12" t="s">
        <v>223</v>
      </c>
      <c r="H5" s="12" t="s">
        <v>243</v>
      </c>
      <c r="I5" s="12" t="s">
        <v>102</v>
      </c>
      <c r="J5" s="17" t="s">
        <v>103</v>
      </c>
      <c r="K5" s="5"/>
      <c r="L5" s="5"/>
      <c r="M5" s="5"/>
      <c r="N5" s="4"/>
    </row>
    <row r="6" s="1" customFormat="1" ht="51" customHeight="1" spans="1:14">
      <c r="A6" s="6" t="s">
        <v>83</v>
      </c>
      <c r="B6" s="7"/>
      <c r="C6" s="13">
        <f>SUM(C7)</f>
        <v>18663859</v>
      </c>
      <c r="D6" s="13">
        <f t="shared" ref="D6:J6" si="0">SUM(D7)</f>
        <v>15213859</v>
      </c>
      <c r="E6" s="13">
        <f t="shared" si="0"/>
        <v>0</v>
      </c>
      <c r="F6" s="13">
        <f t="shared" si="0"/>
        <v>0</v>
      </c>
      <c r="G6" s="13">
        <f t="shared" si="0"/>
        <v>3450000</v>
      </c>
      <c r="H6" s="13">
        <f t="shared" si="0"/>
        <v>0</v>
      </c>
      <c r="I6" s="13">
        <f t="shared" si="0"/>
        <v>17413779</v>
      </c>
      <c r="J6" s="13">
        <f t="shared" si="0"/>
        <v>1250080</v>
      </c>
      <c r="K6" s="6"/>
      <c r="L6" s="7"/>
      <c r="M6" s="7"/>
      <c r="N6" s="7"/>
    </row>
    <row r="7" ht="51" customHeight="1" spans="1:14">
      <c r="A7" s="6" t="s">
        <v>244</v>
      </c>
      <c r="B7" s="6"/>
      <c r="C7" s="13">
        <f>SUM(D7:H7)</f>
        <v>18663859</v>
      </c>
      <c r="D7" s="13">
        <f>收支总表!B5</f>
        <v>15213859</v>
      </c>
      <c r="E7" s="13">
        <f>收支总表!B7</f>
        <v>0</v>
      </c>
      <c r="F7" s="13">
        <f>收支总表!B12</f>
        <v>0</v>
      </c>
      <c r="G7" s="13">
        <f>收支总表!B14</f>
        <v>3450000</v>
      </c>
      <c r="H7" s="13">
        <f>收支总表!B19</f>
        <v>0</v>
      </c>
      <c r="I7" s="13">
        <f>收支总表!F5</f>
        <v>17413779</v>
      </c>
      <c r="J7" s="14">
        <f>收支总表!F9</f>
        <v>1250080</v>
      </c>
      <c r="K7" s="6" t="s">
        <v>245</v>
      </c>
      <c r="L7" s="8" t="s">
        <v>246</v>
      </c>
      <c r="M7" s="8" t="s">
        <v>246</v>
      </c>
      <c r="N7" s="7"/>
    </row>
    <row r="8" ht="51" customHeight="1" spans="1:14">
      <c r="A8" s="9"/>
      <c r="B8" s="9"/>
      <c r="C8" s="9"/>
      <c r="E8" s="9"/>
      <c r="F8" s="9"/>
      <c r="G8" s="9"/>
      <c r="I8" s="9"/>
      <c r="J8" s="9"/>
      <c r="K8" s="9"/>
      <c r="L8" s="9"/>
      <c r="M8" s="9"/>
      <c r="N8" s="9"/>
    </row>
    <row r="9" ht="51" customHeight="1" spans="1:14">
      <c r="A9" s="9"/>
      <c r="B9" s="9"/>
      <c r="C9" s="9"/>
      <c r="D9" s="9"/>
      <c r="E9" s="9"/>
      <c r="F9" s="9"/>
      <c r="I9" s="9"/>
      <c r="N9" s="9"/>
    </row>
    <row r="10" ht="51" customHeight="1" spans="1:13">
      <c r="A10" s="9"/>
      <c r="B10" s="9"/>
      <c r="D10" s="9"/>
      <c r="E10" s="9"/>
      <c r="F10" s="9"/>
      <c r="G10" s="9"/>
      <c r="M10" s="9"/>
    </row>
    <row r="11" ht="51" customHeight="1" spans="1:13">
      <c r="A11" s="9"/>
      <c r="B11" s="9"/>
      <c r="D11" s="9"/>
      <c r="E11" s="9"/>
      <c r="F11" s="9"/>
      <c r="G11" s="9"/>
      <c r="M11" s="9"/>
    </row>
    <row r="12" ht="51" customHeight="1" spans="2:13">
      <c r="B12" s="9"/>
      <c r="C12" s="9"/>
      <c r="D12" s="9"/>
      <c r="F12" s="9"/>
      <c r="G12" s="9"/>
      <c r="M12" s="9"/>
    </row>
    <row r="13" ht="51" customHeight="1" spans="2:6">
      <c r="B13" s="9"/>
      <c r="C13" s="9"/>
      <c r="D13" s="9"/>
      <c r="E13" s="9"/>
      <c r="F13" s="9"/>
    </row>
    <row r="14" ht="51" customHeight="1" spans="2:7">
      <c r="B14" s="9"/>
      <c r="D14" s="9"/>
      <c r="E14" s="9"/>
      <c r="F14" s="9"/>
      <c r="G14" s="9"/>
    </row>
    <row r="15" ht="51" customHeight="1" spans="2:7">
      <c r="B15" s="9"/>
      <c r="E15" s="9"/>
      <c r="G15" s="9"/>
    </row>
    <row r="16" ht="51" customHeight="1" spans="3:6">
      <c r="C16" s="9"/>
      <c r="E16" s="9"/>
      <c r="F16" s="9"/>
    </row>
    <row r="17" ht="51" customHeight="1" spans="3:6">
      <c r="C17" s="9"/>
      <c r="F17" s="9"/>
    </row>
    <row r="18" ht="51" customHeight="1" spans="3:6">
      <c r="C18" s="9"/>
      <c r="D18" s="9"/>
      <c r="F18" s="9"/>
    </row>
    <row r="19" ht="51" customHeight="1" spans="4:4">
      <c r="D19" s="9"/>
    </row>
    <row r="20" ht="51" customHeight="1" spans="5:6">
      <c r="E20" s="9"/>
      <c r="F20" s="9"/>
    </row>
  </sheetData>
  <sheetProtection formatCells="0" formatColumns="0" formatRows="0"/>
  <mergeCells count="12">
    <mergeCell ref="A1:N1"/>
    <mergeCell ref="C3:J3"/>
    <mergeCell ref="L3:M3"/>
    <mergeCell ref="D4:H4"/>
    <mergeCell ref="I4:J4"/>
    <mergeCell ref="A3:A5"/>
    <mergeCell ref="B3:B5"/>
    <mergeCell ref="C4:C5"/>
    <mergeCell ref="K3:K5"/>
    <mergeCell ref="L4:L5"/>
    <mergeCell ref="M4:M5"/>
    <mergeCell ref="N3:N5"/>
  </mergeCells>
  <pageMargins left="0.75" right="0.75" top="1" bottom="1" header="0.5" footer="0.5"/>
  <pageSetup paperSize="9" scale="62" fitToHeight="99" orientation="landscape"/>
  <headerFooter alignWithMargins="0" scaleWithDoc="0"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364"/>
  <sheetViews>
    <sheetView showGridLines="0" showZeros="0" workbookViewId="0">
      <selection activeCell="E10" sqref="E10"/>
    </sheetView>
  </sheetViews>
  <sheetFormatPr defaultColWidth="9" defaultRowHeight="11.25"/>
  <cols>
    <col min="1" max="1" width="14.3333333333333" customWidth="1"/>
    <col min="2" max="2" width="20.8333333333333" customWidth="1"/>
    <col min="3" max="7" width="9.16666666666667" customWidth="1"/>
    <col min="8" max="8" width="20.8333333333333" customWidth="1"/>
    <col min="9" max="10" width="13.1666666666667" customWidth="1"/>
    <col min="11" max="11" width="9.16666666666667" customWidth="1"/>
  </cols>
  <sheetData>
    <row r="1" ht="33.75" customHeight="1" spans="1:41">
      <c r="A1" s="2" t="s">
        <v>247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ht="12.75" customHeight="1" spans="41:41">
      <c r="AO2" s="18" t="s">
        <v>72</v>
      </c>
    </row>
    <row r="3" ht="33" customHeight="1" spans="1:41">
      <c r="A3" s="3" t="s">
        <v>248</v>
      </c>
      <c r="B3" s="3" t="s">
        <v>249</v>
      </c>
      <c r="C3" s="3" t="s">
        <v>250</v>
      </c>
      <c r="D3" s="3" t="s">
        <v>251</v>
      </c>
      <c r="E3" s="3" t="s">
        <v>252</v>
      </c>
      <c r="F3" s="4" t="s">
        <v>253</v>
      </c>
      <c r="G3" s="5"/>
      <c r="H3" s="3" t="s">
        <v>254</v>
      </c>
      <c r="I3" s="4" t="s">
        <v>255</v>
      </c>
      <c r="J3" s="4"/>
      <c r="K3" s="4"/>
      <c r="L3" s="4"/>
      <c r="M3" s="4"/>
      <c r="N3" s="5"/>
      <c r="O3" s="4" t="s">
        <v>256</v>
      </c>
      <c r="P3" s="4"/>
      <c r="Q3" s="4"/>
      <c r="R3" s="4"/>
      <c r="S3" s="4"/>
      <c r="T3" s="5"/>
      <c r="U3" s="4" t="s">
        <v>257</v>
      </c>
      <c r="V3" s="5"/>
      <c r="W3" s="4" t="s">
        <v>258</v>
      </c>
      <c r="X3" s="4"/>
      <c r="Y3" s="4"/>
      <c r="Z3" s="4"/>
      <c r="AA3" s="4"/>
      <c r="AB3" s="4"/>
      <c r="AC3" s="4"/>
      <c r="AD3" s="4"/>
      <c r="AE3" s="5"/>
      <c r="AF3" s="4" t="s">
        <v>259</v>
      </c>
      <c r="AG3" s="4"/>
      <c r="AH3" s="4"/>
      <c r="AI3" s="4"/>
      <c r="AJ3" s="4"/>
      <c r="AK3" s="4"/>
      <c r="AL3" s="4"/>
      <c r="AM3" s="4"/>
      <c r="AN3" s="5"/>
      <c r="AO3" s="10" t="s">
        <v>260</v>
      </c>
    </row>
    <row r="4" ht="36" customHeight="1" spans="1:41">
      <c r="A4" s="3"/>
      <c r="B4" s="3"/>
      <c r="C4" s="3"/>
      <c r="D4" s="3"/>
      <c r="E4" s="3"/>
      <c r="F4" s="3" t="s">
        <v>261</v>
      </c>
      <c r="G4" s="3" t="s">
        <v>262</v>
      </c>
      <c r="H4" s="3"/>
      <c r="I4" s="3" t="s">
        <v>77</v>
      </c>
      <c r="J4" s="3" t="s">
        <v>241</v>
      </c>
      <c r="K4" s="3" t="s">
        <v>263</v>
      </c>
      <c r="L4" s="3" t="s">
        <v>264</v>
      </c>
      <c r="M4" s="3" t="s">
        <v>265</v>
      </c>
      <c r="N4" s="3" t="s">
        <v>243</v>
      </c>
      <c r="O4" s="10" t="s">
        <v>266</v>
      </c>
      <c r="P4" s="3"/>
      <c r="Q4" s="10" t="s">
        <v>267</v>
      </c>
      <c r="R4" s="3"/>
      <c r="S4" s="10" t="s">
        <v>268</v>
      </c>
      <c r="T4" s="3"/>
      <c r="U4" s="3" t="s">
        <v>269</v>
      </c>
      <c r="V4" s="10" t="s">
        <v>270</v>
      </c>
      <c r="W4" s="16" t="s">
        <v>239</v>
      </c>
      <c r="X4" s="10"/>
      <c r="Y4" s="10"/>
      <c r="Z4" s="3"/>
      <c r="AA4" s="10" t="s">
        <v>240</v>
      </c>
      <c r="AB4" s="10"/>
      <c r="AC4" s="10"/>
      <c r="AD4" s="10"/>
      <c r="AE4" s="3"/>
      <c r="AF4" s="10" t="s">
        <v>239</v>
      </c>
      <c r="AG4" s="10"/>
      <c r="AH4" s="10"/>
      <c r="AI4" s="3"/>
      <c r="AJ4" s="10" t="s">
        <v>240</v>
      </c>
      <c r="AK4" s="10"/>
      <c r="AL4" s="10"/>
      <c r="AM4" s="10"/>
      <c r="AN4" s="3"/>
      <c r="AO4" s="10"/>
    </row>
    <row r="5" ht="49.5" customHeight="1" spans="1:4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  <c r="O5" s="11" t="s">
        <v>271</v>
      </c>
      <c r="P5" s="12" t="s">
        <v>272</v>
      </c>
      <c r="Q5" s="12" t="s">
        <v>273</v>
      </c>
      <c r="R5" s="12" t="s">
        <v>274</v>
      </c>
      <c r="S5" s="12" t="s">
        <v>275</v>
      </c>
      <c r="T5" s="17" t="s">
        <v>276</v>
      </c>
      <c r="U5" s="3"/>
      <c r="V5" s="10"/>
      <c r="W5" s="11" t="s">
        <v>277</v>
      </c>
      <c r="X5" s="12" t="s">
        <v>278</v>
      </c>
      <c r="Y5" s="12" t="s">
        <v>279</v>
      </c>
      <c r="Z5" s="12" t="s">
        <v>280</v>
      </c>
      <c r="AA5" s="12" t="s">
        <v>281</v>
      </c>
      <c r="AB5" s="12" t="s">
        <v>282</v>
      </c>
      <c r="AC5" s="12" t="s">
        <v>283</v>
      </c>
      <c r="AD5" s="12" t="s">
        <v>284</v>
      </c>
      <c r="AE5" s="12" t="s">
        <v>285</v>
      </c>
      <c r="AF5" s="12" t="s">
        <v>277</v>
      </c>
      <c r="AG5" s="12" t="s">
        <v>278</v>
      </c>
      <c r="AH5" s="12" t="s">
        <v>279</v>
      </c>
      <c r="AI5" s="12" t="s">
        <v>280</v>
      </c>
      <c r="AJ5" s="12" t="s">
        <v>281</v>
      </c>
      <c r="AK5" s="12" t="s">
        <v>282</v>
      </c>
      <c r="AL5" s="12" t="s">
        <v>283</v>
      </c>
      <c r="AM5" s="12" t="s">
        <v>284</v>
      </c>
      <c r="AN5" s="17" t="s">
        <v>285</v>
      </c>
      <c r="AO5" s="4"/>
    </row>
    <row r="6" s="1" customFormat="1" ht="23.1" customHeight="1" spans="1:41">
      <c r="A6" s="6" t="s">
        <v>83</v>
      </c>
      <c r="B6" s="7"/>
      <c r="C6" s="7"/>
      <c r="D6" s="7"/>
      <c r="E6" s="7"/>
      <c r="F6" s="8"/>
      <c r="G6" s="8"/>
      <c r="H6" s="7"/>
      <c r="I6" s="13">
        <f t="shared" ref="I6:N6" si="0">SUM(I7:I9)</f>
        <v>1250080</v>
      </c>
      <c r="J6" s="13">
        <f t="shared" si="0"/>
        <v>1250080</v>
      </c>
      <c r="K6" s="13">
        <f t="shared" si="0"/>
        <v>0</v>
      </c>
      <c r="L6" s="13">
        <f t="shared" si="0"/>
        <v>0</v>
      </c>
      <c r="M6" s="13">
        <f t="shared" si="0"/>
        <v>0</v>
      </c>
      <c r="N6" s="13">
        <f t="shared" si="0"/>
        <v>0</v>
      </c>
      <c r="O6" s="15"/>
      <c r="P6" s="8"/>
      <c r="Q6" s="8"/>
      <c r="R6" s="8"/>
      <c r="S6" s="8"/>
      <c r="T6" s="8"/>
      <c r="U6" s="23"/>
      <c r="V6" s="23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ht="23.1" customHeight="1" spans="1:41">
      <c r="A7" s="6" t="s">
        <v>244</v>
      </c>
      <c r="B7" s="7" t="s">
        <v>286</v>
      </c>
      <c r="C7" s="7" t="s">
        <v>287</v>
      </c>
      <c r="D7" s="7" t="s">
        <v>288</v>
      </c>
      <c r="E7" s="7" t="s">
        <v>289</v>
      </c>
      <c r="F7" s="8" t="s">
        <v>290</v>
      </c>
      <c r="G7" s="8" t="s">
        <v>291</v>
      </c>
      <c r="H7" s="7" t="s">
        <v>292</v>
      </c>
      <c r="I7" s="13">
        <f>SUM(J7:N7)</f>
        <v>1141600</v>
      </c>
      <c r="J7" s="20">
        <v>1141600</v>
      </c>
      <c r="K7" s="13">
        <v>0</v>
      </c>
      <c r="L7" s="13">
        <v>0</v>
      </c>
      <c r="M7" s="13">
        <v>0</v>
      </c>
      <c r="N7" s="14">
        <v>0</v>
      </c>
      <c r="O7" s="15" t="s">
        <v>290</v>
      </c>
      <c r="P7" s="8" t="s">
        <v>293</v>
      </c>
      <c r="Q7" s="8" t="s">
        <v>290</v>
      </c>
      <c r="R7" s="8" t="s">
        <v>294</v>
      </c>
      <c r="S7" s="8" t="s">
        <v>294</v>
      </c>
      <c r="T7" s="8" t="s">
        <v>294</v>
      </c>
      <c r="U7" s="23" t="s">
        <v>292</v>
      </c>
      <c r="V7" s="23" t="s">
        <v>292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ht="23.1" customHeight="1" spans="1:41">
      <c r="A8" s="6" t="s">
        <v>244</v>
      </c>
      <c r="B8" s="7" t="s">
        <v>286</v>
      </c>
      <c r="C8" s="7" t="s">
        <v>295</v>
      </c>
      <c r="D8" s="7" t="s">
        <v>288</v>
      </c>
      <c r="E8" s="7" t="s">
        <v>289</v>
      </c>
      <c r="F8" s="8" t="s">
        <v>290</v>
      </c>
      <c r="G8" s="8" t="s">
        <v>291</v>
      </c>
      <c r="H8" s="7" t="s">
        <v>296</v>
      </c>
      <c r="I8" s="13">
        <f>SUM(J8:N8)</f>
        <v>100000</v>
      </c>
      <c r="J8" s="21">
        <v>100000</v>
      </c>
      <c r="K8" s="13">
        <v>0</v>
      </c>
      <c r="L8" s="13">
        <v>0</v>
      </c>
      <c r="M8" s="13">
        <v>0</v>
      </c>
      <c r="N8" s="14">
        <v>0</v>
      </c>
      <c r="O8" s="15" t="s">
        <v>290</v>
      </c>
      <c r="P8" s="8" t="s">
        <v>293</v>
      </c>
      <c r="Q8" s="8" t="s">
        <v>290</v>
      </c>
      <c r="R8" s="8" t="s">
        <v>294</v>
      </c>
      <c r="S8" s="8" t="s">
        <v>294</v>
      </c>
      <c r="T8" s="8" t="s">
        <v>294</v>
      </c>
      <c r="U8" s="23" t="s">
        <v>296</v>
      </c>
      <c r="V8" s="23" t="s">
        <v>296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</row>
    <row r="9" ht="23.1" customHeight="1" spans="1:41">
      <c r="A9" s="6" t="s">
        <v>244</v>
      </c>
      <c r="B9" s="7" t="s">
        <v>286</v>
      </c>
      <c r="C9" s="7" t="s">
        <v>297</v>
      </c>
      <c r="D9" s="7" t="s">
        <v>288</v>
      </c>
      <c r="E9" s="7" t="s">
        <v>289</v>
      </c>
      <c r="F9" s="8" t="s">
        <v>290</v>
      </c>
      <c r="G9" s="8" t="s">
        <v>291</v>
      </c>
      <c r="H9" s="7" t="s">
        <v>298</v>
      </c>
      <c r="I9" s="13">
        <f>SUM(J9:N9)</f>
        <v>8480</v>
      </c>
      <c r="J9" s="22">
        <v>8480</v>
      </c>
      <c r="K9" s="13">
        <v>0</v>
      </c>
      <c r="L9" s="13">
        <v>0</v>
      </c>
      <c r="M9" s="13">
        <v>0</v>
      </c>
      <c r="N9" s="14">
        <v>0</v>
      </c>
      <c r="O9" s="15" t="s">
        <v>290</v>
      </c>
      <c r="P9" s="8" t="s">
        <v>293</v>
      </c>
      <c r="Q9" s="8" t="s">
        <v>290</v>
      </c>
      <c r="R9" s="8" t="s">
        <v>294</v>
      </c>
      <c r="S9" s="8" t="s">
        <v>294</v>
      </c>
      <c r="T9" s="8" t="s">
        <v>294</v>
      </c>
      <c r="U9" s="23" t="s">
        <v>298</v>
      </c>
      <c r="V9" s="23" t="s">
        <v>298</v>
      </c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</row>
    <row r="10" ht="23.1" customHeight="1" spans="7:21">
      <c r="G10" s="9"/>
      <c r="H10" s="9"/>
      <c r="I10" s="9"/>
      <c r="T10" s="9"/>
      <c r="U10" s="9"/>
    </row>
    <row r="11" ht="23.1" customHeight="1" spans="8:10">
      <c r="H11" s="9"/>
      <c r="I11" s="9"/>
      <c r="J11" s="9"/>
    </row>
    <row r="12" ht="23.1" customHeight="1" spans="9:10">
      <c r="I12" s="9"/>
      <c r="J12" s="9"/>
    </row>
    <row r="13" ht="23.1" customHeight="1" spans="1:4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ht="23.1" customHeight="1" spans="1:4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ht="23.1" customHeight="1" spans="1:4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</row>
    <row r="16" ht="23.1" customHeight="1" spans="1:4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</row>
    <row r="17" ht="23.1" customHeight="1" spans="1:4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</row>
    <row r="18" ht="23.1" customHeight="1" spans="1:4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</row>
    <row r="19" ht="23.1" customHeight="1" spans="1:4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</row>
    <row r="20" ht="23.1" customHeight="1" spans="1:4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</row>
    <row r="21" ht="23.1" customHeight="1" spans="1:4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</row>
    <row r="22" ht="23.1" customHeight="1" spans="1:4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</row>
    <row r="23" ht="23.1" customHeight="1" spans="1:4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</row>
    <row r="24" ht="23.1" customHeight="1" spans="1:4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</row>
    <row r="25" ht="23.1" customHeight="1" spans="1:4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</row>
    <row r="26" ht="23.1" customHeight="1" spans="1:4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</row>
    <row r="27" ht="23.1" customHeight="1" spans="1:4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</row>
    <row r="28" ht="23.1" customHeight="1" spans="1:4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</row>
    <row r="29" ht="23.1" customHeight="1" spans="1:4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</row>
    <row r="30" ht="23.1" customHeight="1" spans="1:4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</row>
    <row r="31" ht="23.1" customHeight="1" spans="1:4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</row>
    <row r="32" ht="23.1" customHeight="1" spans="1:4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</row>
    <row r="33" ht="23.1" customHeight="1" spans="1:4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</row>
    <row r="34" ht="23.1" customHeight="1" spans="1:4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</row>
    <row r="35" ht="23.1" customHeight="1" spans="1:4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</row>
    <row r="36" ht="23.1" customHeight="1" spans="1:4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</row>
    <row r="37" ht="23.1" customHeight="1" spans="1:4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</row>
    <row r="38" ht="23.1" customHeight="1" spans="1:4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</row>
    <row r="39" ht="23.1" customHeight="1" spans="1:4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</row>
    <row r="40" ht="23.1" customHeight="1" spans="1:4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</row>
    <row r="41" ht="23.1" customHeight="1" spans="1:4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</row>
    <row r="42" ht="23.1" customHeight="1" spans="1:4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</row>
    <row r="43" ht="23.1" customHeight="1" spans="1:4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</row>
    <row r="44" ht="23.1" customHeight="1" spans="1:4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</row>
    <row r="45" ht="23.1" customHeight="1" spans="1:4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</row>
    <row r="46" ht="23.1" customHeight="1" spans="1:4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</row>
    <row r="47" ht="23.1" customHeight="1" spans="1:4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</row>
    <row r="48" ht="23.1" customHeight="1" spans="1:4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</row>
    <row r="49" ht="23.1" customHeight="1" spans="1:4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</row>
    <row r="50" ht="23.1" customHeight="1" spans="1:4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</row>
    <row r="51" ht="23.1" customHeight="1" spans="1:4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</row>
    <row r="52" ht="23.1" customHeight="1" spans="1:4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</row>
    <row r="53" ht="23.1" customHeight="1" spans="1:4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</row>
    <row r="54" ht="23.1" customHeight="1" spans="1:4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</row>
    <row r="55" ht="23.1" customHeight="1" spans="1:4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</row>
    <row r="56" ht="23.1" customHeight="1" spans="1:4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</row>
    <row r="57" ht="23.1" customHeight="1" spans="1:4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</row>
    <row r="58" ht="23.1" customHeight="1" spans="1:4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</row>
    <row r="59" ht="23.1" customHeight="1" spans="1:4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</row>
    <row r="60" ht="23.1" customHeight="1" spans="1:4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</row>
    <row r="61" ht="23.1" customHeight="1" spans="1:4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</row>
    <row r="62" ht="23.1" customHeight="1" spans="1:4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</row>
    <row r="63" ht="23.1" customHeight="1" spans="1:4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</row>
    <row r="64" ht="23.1" customHeight="1" spans="1:4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</row>
    <row r="65" ht="23.1" customHeight="1" spans="1:4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</row>
    <row r="66" ht="23.1" customHeight="1" spans="1:4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</row>
    <row r="67" ht="23.1" customHeight="1" spans="1:4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</row>
    <row r="68" ht="23.1" customHeight="1" spans="1:42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</row>
    <row r="69" ht="23.1" customHeight="1" spans="1:42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</row>
    <row r="70" ht="23.1" customHeight="1" spans="1:42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</row>
    <row r="71" ht="23.1" customHeight="1" spans="1:4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</row>
    <row r="72" ht="23.1" customHeight="1" spans="1:4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</row>
    <row r="73" ht="23.1" customHeight="1" spans="1:4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</row>
    <row r="74" ht="23.1" customHeight="1" spans="1:4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</row>
    <row r="75" ht="23.1" customHeight="1" spans="1:4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</row>
    <row r="76" ht="23.1" customHeight="1" spans="1:4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</row>
    <row r="77" ht="23.1" customHeight="1" spans="1:4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</row>
    <row r="78" ht="23.1" customHeight="1" spans="1:4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</row>
    <row r="79" ht="23.1" customHeight="1" spans="1:4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</row>
    <row r="80" ht="23.1" customHeight="1" spans="1:4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</row>
    <row r="81" ht="23.1" customHeight="1" spans="1:4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</row>
    <row r="82" ht="23.1" customHeight="1" spans="1:4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</row>
    <row r="83" ht="23.1" customHeight="1" spans="1:4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</row>
    <row r="84" ht="23.1" customHeight="1" spans="1:4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</row>
    <row r="85" ht="23.1" customHeight="1" spans="1:4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</row>
    <row r="86" ht="23.1" customHeight="1" spans="1:4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</row>
    <row r="87" ht="23.1" customHeight="1" spans="1:4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</row>
    <row r="88" ht="23.1" customHeight="1" spans="1:4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</row>
    <row r="89" ht="23.1" customHeight="1" spans="1:4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</row>
    <row r="90" ht="23.1" customHeight="1" spans="1:4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</row>
    <row r="91" ht="23.1" customHeight="1" spans="1:4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</row>
    <row r="92" ht="23.1" customHeight="1" spans="1:4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</row>
    <row r="93" ht="23.1" customHeight="1" spans="1:4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</row>
    <row r="94" ht="23.1" customHeight="1" spans="1:4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</row>
    <row r="95" ht="23.1" customHeight="1" spans="1:4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</row>
    <row r="96" ht="23.1" customHeight="1" spans="1:4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</row>
    <row r="97" ht="23.1" customHeight="1" spans="1:4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</row>
    <row r="98" ht="23.1" customHeight="1" spans="1:4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</row>
    <row r="99" ht="23.1" customHeight="1" spans="1:4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</row>
    <row r="100" ht="23.1" customHeight="1" spans="1:4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</row>
    <row r="101" ht="23.1" customHeight="1" spans="1:4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</row>
    <row r="102" ht="23.1" customHeight="1" spans="1:4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</row>
    <row r="103" ht="23.1" customHeight="1" spans="1:4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</row>
    <row r="104" ht="23.1" customHeight="1" spans="1:4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</row>
    <row r="105" ht="23.1" customHeight="1" spans="1:4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</row>
    <row r="106" ht="23.1" customHeight="1" spans="1:4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</row>
    <row r="107" ht="23.1" customHeight="1" spans="1:42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</row>
    <row r="108" ht="23.1" customHeight="1" spans="1:4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</row>
    <row r="109" ht="23.1" customHeight="1" spans="1:4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</row>
    <row r="110" ht="23.1" customHeight="1" spans="1:4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</row>
    <row r="111" ht="23.1" customHeight="1" spans="1:4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</row>
    <row r="112" ht="23.1" customHeight="1" spans="1:4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</row>
    <row r="113" ht="23.1" customHeight="1" spans="1:4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</row>
    <row r="114" ht="23.1" customHeight="1" spans="1:4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</row>
    <row r="115" ht="23.1" customHeight="1" spans="1:4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</row>
    <row r="116" ht="23.1" customHeight="1" spans="1:4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</row>
    <row r="117" ht="23.1" customHeight="1" spans="1:4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</row>
    <row r="118" ht="23.1" customHeight="1" spans="1:4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</row>
    <row r="119" ht="23.1" customHeight="1" spans="1:4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</row>
    <row r="120" ht="23.1" customHeight="1" spans="1:4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</row>
    <row r="121" ht="23.1" customHeight="1" spans="1:4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</row>
    <row r="122" ht="23.1" customHeight="1" spans="1:4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</row>
    <row r="123" ht="23.1" customHeight="1" spans="1:4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</row>
    <row r="124" ht="23.1" customHeight="1" spans="1:4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</row>
    <row r="125" ht="23.1" customHeight="1" spans="1:4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</row>
    <row r="126" ht="23.1" customHeight="1" spans="1:4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</row>
    <row r="127" ht="23.1" customHeight="1" spans="1:4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</row>
    <row r="128" ht="23.1" customHeight="1" spans="1:42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</row>
    <row r="129" ht="23.1" customHeight="1" spans="1:42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</row>
    <row r="130" ht="23.1" customHeight="1" spans="1:42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</row>
    <row r="131" ht="23.1" customHeight="1" spans="1:4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</row>
    <row r="132" ht="23.1" customHeight="1" spans="1:4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</row>
    <row r="133" ht="23.1" customHeight="1" spans="1:42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</row>
    <row r="134" ht="23.1" customHeight="1" spans="1:42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</row>
    <row r="135" ht="23.1" customHeight="1" spans="1:42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</row>
    <row r="136" ht="23.1" customHeight="1" spans="1:42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</row>
    <row r="137" ht="23.1" customHeight="1" spans="1:42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</row>
    <row r="138" ht="23.1" customHeight="1" spans="1:42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</row>
    <row r="139" ht="23.1" customHeight="1" spans="1:42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</row>
    <row r="140" ht="23.1" customHeight="1" spans="1:42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</row>
    <row r="141" ht="23.1" customHeight="1" spans="1:42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</row>
    <row r="142" ht="23.1" customHeight="1" spans="1:42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</row>
    <row r="143" ht="23.1" customHeight="1" spans="1:42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</row>
    <row r="144" ht="23.1" customHeight="1" spans="1:42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</row>
    <row r="145" ht="23.1" customHeight="1" spans="1:42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</row>
    <row r="146" ht="23.1" customHeight="1" spans="1:42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</row>
    <row r="147" ht="23.1" customHeight="1" spans="1:42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</row>
    <row r="148" ht="23.1" customHeight="1" spans="1:4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</row>
    <row r="149" ht="23.1" customHeight="1" spans="1:4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</row>
    <row r="150" ht="23.1" customHeight="1" spans="1:4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</row>
    <row r="151" ht="23.1" customHeight="1" spans="1:4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</row>
    <row r="152" ht="23.1" customHeight="1" spans="1:4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</row>
    <row r="153" ht="23.1" customHeight="1" spans="1:42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</row>
    <row r="154" ht="23.1" customHeight="1" spans="1:42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</row>
    <row r="155" ht="23.1" customHeight="1" spans="1:42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</row>
    <row r="156" ht="23.1" customHeight="1" spans="1:42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</row>
    <row r="157" ht="23.1" customHeight="1" spans="1:4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</row>
    <row r="158" ht="23.1" customHeight="1" spans="1:4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</row>
    <row r="159" ht="23.1" customHeight="1" spans="1:42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</row>
    <row r="160" ht="23.1" customHeight="1" spans="1:42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</row>
    <row r="161" ht="23.1" customHeight="1" spans="1:42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</row>
    <row r="162" ht="23.1" customHeight="1" spans="1:42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</row>
    <row r="163" ht="23.1" customHeight="1" spans="1:42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</row>
    <row r="164" ht="23.1" customHeight="1" spans="1:42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</row>
    <row r="165" ht="23.1" customHeight="1" spans="1:42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</row>
    <row r="166" ht="23.1" customHeight="1" spans="1:42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</row>
    <row r="167" ht="23.1" customHeight="1" spans="1:42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</row>
    <row r="168" ht="23.1" customHeight="1" spans="1:42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</row>
    <row r="169" ht="23.1" customHeight="1" spans="1:42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</row>
    <row r="170" ht="23.1" customHeight="1" spans="1:42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</row>
    <row r="171" ht="23.1" customHeight="1" spans="1:42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</row>
    <row r="172" ht="23.1" customHeight="1" spans="1:42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</row>
    <row r="173" ht="23.1" customHeight="1" spans="1:42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</row>
    <row r="174" ht="23.1" customHeight="1" spans="1:42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</row>
    <row r="175" ht="23.1" customHeight="1" spans="1:42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</row>
    <row r="176" ht="23.1" customHeight="1" spans="1:42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</row>
    <row r="177" ht="23.1" customHeight="1" spans="1:42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</row>
    <row r="178" ht="23.1" customHeight="1" spans="1:42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</row>
    <row r="179" ht="23.1" customHeight="1" spans="1:42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</row>
    <row r="180" ht="23.1" customHeight="1" spans="1:42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</row>
    <row r="181" ht="23.1" customHeight="1" spans="1:4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</row>
    <row r="182" ht="23.1" customHeight="1" spans="1:4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</row>
    <row r="183" ht="23.1" customHeight="1" spans="1:4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</row>
    <row r="184" ht="23.1" customHeight="1" spans="1:4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</row>
    <row r="185" ht="23.1" customHeight="1" spans="1:42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</row>
    <row r="186" ht="23.1" customHeight="1" spans="1:4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</row>
    <row r="187" ht="23.1" customHeight="1" spans="1:42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</row>
    <row r="188" ht="23.1" customHeight="1" spans="1:42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</row>
    <row r="189" ht="23.1" customHeight="1" spans="1:42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</row>
    <row r="190" ht="23.1" customHeight="1" spans="1:42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</row>
    <row r="191" ht="23.1" customHeight="1" spans="1:42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</row>
    <row r="192" ht="23.1" customHeight="1" spans="1:42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</row>
    <row r="193" ht="23.1" customHeight="1" spans="1:42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</row>
    <row r="194" ht="23.1" customHeight="1" spans="1:42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</row>
    <row r="195" ht="23.1" customHeight="1" spans="1:42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</row>
    <row r="196" ht="23.1" customHeight="1" spans="1:42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</row>
    <row r="197" ht="23.1" customHeight="1" spans="1:42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</row>
    <row r="198" ht="23.1" customHeight="1" spans="1:42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</row>
    <row r="199" ht="23.1" customHeight="1" spans="1:42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</row>
    <row r="200" ht="23.1" customHeight="1" spans="1:42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</row>
    <row r="201" ht="23.1" customHeight="1" spans="1:42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</row>
    <row r="202" ht="23.1" customHeight="1" spans="1:42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</row>
    <row r="203" ht="23.1" customHeight="1" spans="1:42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</row>
    <row r="204" ht="23.1" customHeight="1" spans="1:42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</row>
    <row r="205" ht="23.1" customHeight="1" spans="1:42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</row>
    <row r="206" ht="23.1" customHeight="1" spans="1:42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</row>
    <row r="207" ht="23.1" customHeight="1" spans="1:42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</row>
    <row r="208" ht="23.1" customHeight="1" spans="1:42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</row>
    <row r="209" ht="23.1" customHeight="1" spans="1:42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</row>
    <row r="210" ht="23.1" customHeight="1" spans="1:42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</row>
    <row r="211" ht="23.1" customHeight="1" spans="1:42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</row>
    <row r="212" ht="23.1" customHeight="1" spans="1:42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</row>
    <row r="213" ht="23.1" customHeight="1" spans="1:42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</row>
    <row r="214" ht="23.1" customHeight="1" spans="1:42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</row>
    <row r="215" ht="23.1" customHeight="1" spans="1:42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</row>
    <row r="216" ht="23.1" customHeight="1" spans="1:42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</row>
    <row r="217" ht="23.1" customHeight="1" spans="1:42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</row>
    <row r="218" ht="23.1" customHeight="1" spans="1:42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</row>
    <row r="219" ht="23.1" customHeight="1" spans="1:42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</row>
    <row r="220" ht="23.1" customHeight="1" spans="1:42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</row>
    <row r="221" ht="23.1" customHeight="1" spans="1:42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</row>
    <row r="222" ht="23.1" customHeight="1" spans="1:42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</row>
    <row r="223" ht="23.1" customHeight="1" spans="1:42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</row>
    <row r="224" ht="23.1" customHeight="1" spans="1:42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</row>
    <row r="225" ht="23.1" customHeight="1" spans="1:42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</row>
    <row r="226" ht="23.1" customHeight="1" spans="1:42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</row>
    <row r="227" ht="23.1" customHeight="1" spans="1:42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</row>
    <row r="228" ht="23.1" customHeight="1" spans="1:42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</row>
    <row r="229" ht="23.1" customHeight="1" spans="1:42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</row>
    <row r="230" ht="23.1" customHeight="1" spans="1:42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</row>
    <row r="231" ht="23.1" customHeight="1" spans="1:42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</row>
    <row r="232" ht="23.1" customHeight="1" spans="1:42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</row>
    <row r="233" ht="23.1" customHeight="1" spans="1:42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</row>
    <row r="234" ht="23.1" customHeight="1" spans="1:42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</row>
    <row r="235" ht="23.1" customHeight="1" spans="1:42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</row>
    <row r="236" ht="23.1" customHeight="1" spans="1:42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</row>
    <row r="237" ht="23.1" customHeight="1" spans="1:4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</row>
    <row r="238" ht="23.1" customHeight="1" spans="1:4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</row>
    <row r="239" ht="23.1" customHeight="1" spans="1:4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</row>
    <row r="240" ht="23.1" customHeight="1" spans="1:42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</row>
    <row r="241" ht="23.1" customHeight="1" spans="1:42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</row>
    <row r="242" ht="23.1" customHeight="1" spans="1:42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</row>
    <row r="243" ht="23.1" customHeight="1" spans="1:42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</row>
    <row r="244" ht="23.1" customHeight="1" spans="1:42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</row>
    <row r="245" ht="23.1" customHeight="1" spans="1:42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</row>
    <row r="246" ht="23.1" customHeight="1" spans="1:42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</row>
    <row r="247" ht="23.1" customHeight="1" spans="1:42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</row>
    <row r="248" ht="23.1" customHeight="1" spans="1:42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</row>
    <row r="249" ht="23.1" customHeight="1" spans="1:42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</row>
    <row r="250" ht="23.1" customHeight="1" spans="1:42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</row>
    <row r="251" ht="23.1" customHeight="1" spans="1:42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</row>
    <row r="252" ht="23.1" customHeight="1" spans="1:42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</row>
    <row r="253" ht="23.1" customHeight="1" spans="1:42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</row>
    <row r="254" ht="23.1" customHeight="1" spans="1:42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</row>
    <row r="255" ht="23.1" customHeight="1" spans="1:42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</row>
    <row r="256" ht="23.1" customHeight="1" spans="1:42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</row>
    <row r="257" ht="23.1" customHeight="1" spans="1:42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</row>
    <row r="258" ht="23.1" customHeight="1" spans="1:42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</row>
    <row r="259" ht="23.1" customHeight="1" spans="1:42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</row>
    <row r="260" ht="23.1" customHeight="1" spans="1:42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</row>
    <row r="261" ht="23.1" customHeight="1" spans="1:42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</row>
    <row r="262" ht="23.1" customHeight="1" spans="1:42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</row>
    <row r="263" ht="23.1" customHeight="1" spans="1:42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</row>
    <row r="264" ht="23.1" customHeight="1" spans="1:42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</row>
    <row r="265" ht="23.1" customHeight="1" spans="1:42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</row>
    <row r="266" ht="23.1" customHeight="1" spans="1:42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</row>
    <row r="267" ht="23.1" customHeight="1" spans="1:42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</row>
    <row r="268" ht="23.1" customHeight="1" spans="1:42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</row>
    <row r="269" ht="23.1" customHeight="1" spans="1:42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</row>
    <row r="270" ht="23.1" customHeight="1" spans="1:42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</row>
    <row r="271" ht="23.1" customHeight="1" spans="1:42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</row>
    <row r="272" ht="23.1" customHeight="1" spans="1:42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</row>
    <row r="273" ht="23.1" customHeight="1" spans="1:42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</row>
    <row r="274" ht="23.1" customHeight="1" spans="1:42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</row>
    <row r="275" ht="23.1" customHeight="1" spans="1:42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</row>
    <row r="276" ht="23.1" customHeight="1" spans="1:42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</row>
    <row r="277" ht="23.1" customHeight="1" spans="1:42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</row>
    <row r="278" ht="23.1" customHeight="1" spans="1:42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</row>
    <row r="279" ht="23.1" customHeight="1" spans="1:42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</row>
    <row r="280" ht="23.1" customHeight="1" spans="1:42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</row>
    <row r="281" ht="23.1" customHeight="1" spans="1:42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</row>
    <row r="282" ht="23.1" customHeight="1" spans="1:42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</row>
    <row r="283" ht="23.1" customHeight="1" spans="1:42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</row>
    <row r="284" ht="23.1" customHeight="1" spans="1:42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</row>
    <row r="285" ht="23.1" customHeight="1" spans="1:42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</row>
    <row r="286" ht="23.1" customHeight="1" spans="1:42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</row>
    <row r="287" ht="23.1" customHeight="1" spans="1:42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</row>
    <row r="288" ht="23.1" customHeight="1" spans="1:42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</row>
    <row r="289" ht="23.1" customHeight="1" spans="1:42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</row>
    <row r="290" ht="23.1" customHeight="1" spans="1:42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</row>
    <row r="291" ht="23.1" customHeight="1" spans="1:42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</row>
    <row r="292" ht="23.1" customHeight="1" spans="1:4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</row>
    <row r="293" ht="23.1" customHeight="1" spans="1:4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</row>
    <row r="294" ht="23.1" customHeight="1" spans="1:42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</row>
    <row r="295" ht="23.1" customHeight="1" spans="1:42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</row>
    <row r="296" ht="23.1" customHeight="1" spans="1:42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</row>
    <row r="297" ht="23.1" customHeight="1" spans="1:42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</row>
    <row r="298" ht="23.1" customHeight="1" spans="1:42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</row>
    <row r="299" ht="23.1" customHeight="1" spans="1:42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</row>
    <row r="300" ht="23.1" customHeight="1" spans="1:42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</row>
    <row r="301" ht="23.1" customHeight="1" spans="1:42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</row>
    <row r="302" ht="23.1" customHeight="1" spans="1:42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</row>
    <row r="303" ht="23.1" customHeight="1" spans="1:42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</row>
    <row r="304" ht="23.1" customHeight="1" spans="1:42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</row>
    <row r="305" ht="23.1" customHeight="1" spans="1:42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</row>
    <row r="306" ht="23.1" customHeight="1" spans="1:42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</row>
    <row r="307" ht="23.1" customHeight="1" spans="1:42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</row>
    <row r="308" ht="23.1" customHeight="1" spans="1:42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</row>
    <row r="309" ht="23.1" customHeight="1" spans="1:42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</row>
    <row r="310" ht="23.1" customHeight="1" spans="1:42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</row>
    <row r="311" ht="23.1" customHeight="1" spans="1:42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</row>
    <row r="312" ht="23.1" customHeight="1" spans="1:42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</row>
    <row r="313" ht="23.1" customHeight="1" spans="1:42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</row>
    <row r="314" ht="23.1" customHeight="1" spans="1:42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</row>
    <row r="315" ht="23.1" customHeight="1" spans="1:42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</row>
    <row r="316" ht="23.1" customHeight="1" spans="1:42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</row>
    <row r="317" ht="23.1" customHeight="1" spans="1:42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</row>
    <row r="318" ht="23.1" customHeight="1" spans="1:42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</row>
    <row r="319" ht="23.1" customHeight="1" spans="1:4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</row>
    <row r="320" ht="23.1" customHeight="1" spans="1:4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</row>
    <row r="321" ht="23.1" customHeight="1" spans="1:4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</row>
    <row r="322" ht="23.1" customHeight="1" spans="1:4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</row>
    <row r="323" ht="23.1" customHeight="1" spans="1:4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</row>
    <row r="324" ht="23.1" customHeight="1" spans="1:4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</row>
    <row r="325" ht="23.1" customHeight="1" spans="1:4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</row>
    <row r="326" ht="23.1" customHeight="1" spans="1:42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</row>
    <row r="327" ht="23.1" customHeight="1" spans="1:42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</row>
    <row r="328" ht="23.1" customHeight="1" spans="1:42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</row>
    <row r="329" ht="23.1" customHeight="1" spans="1:42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</row>
    <row r="330" ht="23.1" customHeight="1" spans="1:42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</row>
    <row r="331" ht="23.1" customHeight="1" spans="1:42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</row>
    <row r="332" ht="23.1" customHeight="1" spans="1:42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</row>
    <row r="333" ht="23.1" customHeight="1" spans="1:42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</row>
    <row r="334" ht="23.1" customHeight="1" spans="1:42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</row>
    <row r="335" ht="23.1" customHeight="1" spans="1:42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</row>
    <row r="336" ht="23.1" customHeight="1" spans="1:42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</row>
    <row r="337" ht="23.1" customHeight="1" spans="1:42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</row>
    <row r="338" ht="23.1" customHeight="1" spans="1:42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</row>
    <row r="339" ht="23.1" customHeight="1" spans="1:42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</row>
    <row r="340" ht="23.1" customHeight="1" spans="1:42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</row>
    <row r="341" ht="23.1" customHeight="1" spans="1:42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</row>
    <row r="342" ht="23.1" customHeight="1" spans="1:42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</row>
    <row r="343" ht="23.1" customHeight="1" spans="1:42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</row>
    <row r="344" ht="23.1" customHeight="1" spans="1:42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</row>
    <row r="345" ht="23.1" customHeight="1" spans="1:42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</row>
    <row r="346" ht="23.1" customHeight="1" spans="1:42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</row>
    <row r="347" ht="23.1" customHeight="1" spans="1:42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</row>
    <row r="348" ht="23.1" customHeight="1" spans="1:42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</row>
    <row r="349" ht="23.1" customHeight="1" spans="1:42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</row>
    <row r="350" ht="23.1" customHeight="1" spans="1:42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</row>
    <row r="351" ht="23.1" customHeight="1" spans="1:42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</row>
    <row r="352" ht="23.1" customHeight="1" spans="1:42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</row>
    <row r="353" ht="23.1" customHeight="1" spans="1:42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</row>
    <row r="354" ht="23.1" customHeight="1" spans="1:42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</row>
    <row r="355" ht="23.1" customHeight="1" spans="1:42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</row>
    <row r="356" ht="23.1" customHeight="1" spans="1:42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</row>
    <row r="357" ht="23.1" customHeight="1" spans="1:42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</row>
    <row r="358" ht="23.1" customHeight="1" spans="1:42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</row>
    <row r="359" ht="23.1" customHeight="1" spans="1:42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</row>
    <row r="360" ht="23.1" customHeight="1" spans="1:42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</row>
    <row r="361" ht="23.1" customHeight="1" spans="1:42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</row>
    <row r="362" ht="23.1" customHeight="1" spans="1:42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</row>
    <row r="363" ht="23.1" customHeight="1" spans="1:42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</row>
    <row r="364" ht="23.1" customHeight="1" spans="1:42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</row>
  </sheetData>
  <sheetProtection formatCells="0" formatColumns="0" formatRows="0"/>
  <mergeCells count="31">
    <mergeCell ref="A1:AO1"/>
    <mergeCell ref="F3:G3"/>
    <mergeCell ref="I3:N3"/>
    <mergeCell ref="O3:T3"/>
    <mergeCell ref="U3:V3"/>
    <mergeCell ref="W3:AE3"/>
    <mergeCell ref="AF3:AN3"/>
    <mergeCell ref="O4:P4"/>
    <mergeCell ref="Q4:R4"/>
    <mergeCell ref="S4:T4"/>
    <mergeCell ref="W4:Z4"/>
    <mergeCell ref="AA4:AE4"/>
    <mergeCell ref="AF4:AI4"/>
    <mergeCell ref="AJ4:AN4"/>
    <mergeCell ref="A3:A5"/>
    <mergeCell ref="B3:B5"/>
    <mergeCell ref="C3:C5"/>
    <mergeCell ref="D3:D5"/>
    <mergeCell ref="E3:E5"/>
    <mergeCell ref="F4:F5"/>
    <mergeCell ref="G4:G5"/>
    <mergeCell ref="H3:H5"/>
    <mergeCell ref="I4:I5"/>
    <mergeCell ref="J4:J5"/>
    <mergeCell ref="K4:K5"/>
    <mergeCell ref="L4:L5"/>
    <mergeCell ref="M4:M5"/>
    <mergeCell ref="N4:N5"/>
    <mergeCell ref="U4:U5"/>
    <mergeCell ref="V4:V5"/>
    <mergeCell ref="AO3:AO5"/>
  </mergeCells>
  <pageMargins left="0.75" right="0.75" top="1" bottom="1" header="0.5" footer="0.5"/>
  <pageSetup paperSize="9" scale="42" fitToHeight="999" orientation="landscape"/>
  <headerFooter alignWithMargins="0" scaleWithDoc="0">
    <oddFooter>&amp;C页(&amp;P)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19"/>
  <sheetViews>
    <sheetView showGridLines="0" showZeros="0" workbookViewId="0">
      <selection activeCell="K31" sqref="K31"/>
    </sheetView>
  </sheetViews>
  <sheetFormatPr defaultColWidth="9.16666666666667" defaultRowHeight="11.25"/>
  <cols>
    <col min="1" max="1" width="9.16666666666667" customWidth="1"/>
  </cols>
  <sheetData>
    <row r="1" ht="33.75" customHeight="1" spans="1:41">
      <c r="A1" s="2" t="s">
        <v>299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ht="12.75" customHeight="1" spans="41:41">
      <c r="AO2" s="18" t="s">
        <v>72</v>
      </c>
    </row>
    <row r="3" ht="33" customHeight="1" spans="1:41">
      <c r="A3" s="3" t="s">
        <v>248</v>
      </c>
      <c r="B3" s="3" t="s">
        <v>249</v>
      </c>
      <c r="C3" s="3" t="s">
        <v>250</v>
      </c>
      <c r="D3" s="3" t="s">
        <v>251</v>
      </c>
      <c r="E3" s="3" t="s">
        <v>252</v>
      </c>
      <c r="F3" s="4" t="s">
        <v>253</v>
      </c>
      <c r="G3" s="5"/>
      <c r="H3" s="3" t="s">
        <v>254</v>
      </c>
      <c r="I3" s="4" t="s">
        <v>255</v>
      </c>
      <c r="J3" s="4"/>
      <c r="K3" s="4"/>
      <c r="L3" s="4"/>
      <c r="M3" s="4"/>
      <c r="N3" s="5"/>
      <c r="O3" s="4" t="s">
        <v>256</v>
      </c>
      <c r="P3" s="4"/>
      <c r="Q3" s="4"/>
      <c r="R3" s="4"/>
      <c r="S3" s="4"/>
      <c r="T3" s="5"/>
      <c r="U3" s="4" t="s">
        <v>257</v>
      </c>
      <c r="V3" s="5"/>
      <c r="W3" s="4" t="s">
        <v>258</v>
      </c>
      <c r="X3" s="4"/>
      <c r="Y3" s="4"/>
      <c r="Z3" s="4"/>
      <c r="AA3" s="4"/>
      <c r="AB3" s="4"/>
      <c r="AC3" s="4"/>
      <c r="AD3" s="4"/>
      <c r="AE3" s="5"/>
      <c r="AF3" s="4" t="s">
        <v>259</v>
      </c>
      <c r="AG3" s="4"/>
      <c r="AH3" s="4"/>
      <c r="AI3" s="4"/>
      <c r="AJ3" s="4"/>
      <c r="AK3" s="4"/>
      <c r="AL3" s="4"/>
      <c r="AM3" s="4"/>
      <c r="AN3" s="5"/>
      <c r="AO3" s="10" t="s">
        <v>260</v>
      </c>
    </row>
    <row r="4" ht="36" customHeight="1" spans="1:41">
      <c r="A4" s="3"/>
      <c r="B4" s="3"/>
      <c r="C4" s="3"/>
      <c r="D4" s="3"/>
      <c r="E4" s="3"/>
      <c r="F4" s="3" t="s">
        <v>261</v>
      </c>
      <c r="G4" s="3" t="s">
        <v>262</v>
      </c>
      <c r="H4" s="3"/>
      <c r="I4" s="3" t="s">
        <v>77</v>
      </c>
      <c r="J4" s="3" t="s">
        <v>241</v>
      </c>
      <c r="K4" s="3" t="s">
        <v>263</v>
      </c>
      <c r="L4" s="3" t="s">
        <v>264</v>
      </c>
      <c r="M4" s="3" t="s">
        <v>265</v>
      </c>
      <c r="N4" s="3" t="s">
        <v>243</v>
      </c>
      <c r="O4" s="10" t="s">
        <v>266</v>
      </c>
      <c r="P4" s="3"/>
      <c r="Q4" s="10" t="s">
        <v>267</v>
      </c>
      <c r="R4" s="3"/>
      <c r="S4" s="10" t="s">
        <v>268</v>
      </c>
      <c r="T4" s="3"/>
      <c r="U4" s="3" t="s">
        <v>269</v>
      </c>
      <c r="V4" s="10" t="s">
        <v>270</v>
      </c>
      <c r="W4" s="16" t="s">
        <v>239</v>
      </c>
      <c r="X4" s="10"/>
      <c r="Y4" s="10"/>
      <c r="Z4" s="3"/>
      <c r="AA4" s="10" t="s">
        <v>240</v>
      </c>
      <c r="AB4" s="10"/>
      <c r="AC4" s="10"/>
      <c r="AD4" s="10"/>
      <c r="AE4" s="3"/>
      <c r="AF4" s="10" t="s">
        <v>239</v>
      </c>
      <c r="AG4" s="10"/>
      <c r="AH4" s="10"/>
      <c r="AI4" s="3"/>
      <c r="AJ4" s="10" t="s">
        <v>240</v>
      </c>
      <c r="AK4" s="10"/>
      <c r="AL4" s="10"/>
      <c r="AM4" s="10"/>
      <c r="AN4" s="3"/>
      <c r="AO4" s="10"/>
    </row>
    <row r="5" ht="49.5" customHeight="1" spans="1:4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  <c r="O5" s="11" t="s">
        <v>271</v>
      </c>
      <c r="P5" s="12" t="s">
        <v>272</v>
      </c>
      <c r="Q5" s="12" t="s">
        <v>273</v>
      </c>
      <c r="R5" s="12" t="s">
        <v>274</v>
      </c>
      <c r="S5" s="12" t="s">
        <v>275</v>
      </c>
      <c r="T5" s="17" t="s">
        <v>276</v>
      </c>
      <c r="U5" s="5"/>
      <c r="V5" s="4"/>
      <c r="W5" s="11" t="s">
        <v>277</v>
      </c>
      <c r="X5" s="12" t="s">
        <v>278</v>
      </c>
      <c r="Y5" s="12" t="s">
        <v>279</v>
      </c>
      <c r="Z5" s="12" t="s">
        <v>280</v>
      </c>
      <c r="AA5" s="12" t="s">
        <v>281</v>
      </c>
      <c r="AB5" s="12" t="s">
        <v>282</v>
      </c>
      <c r="AC5" s="12" t="s">
        <v>283</v>
      </c>
      <c r="AD5" s="12" t="s">
        <v>284</v>
      </c>
      <c r="AE5" s="12" t="s">
        <v>285</v>
      </c>
      <c r="AF5" s="12" t="s">
        <v>277</v>
      </c>
      <c r="AG5" s="12" t="s">
        <v>278</v>
      </c>
      <c r="AH5" s="12" t="s">
        <v>279</v>
      </c>
      <c r="AI5" s="12" t="s">
        <v>280</v>
      </c>
      <c r="AJ5" s="12" t="s">
        <v>281</v>
      </c>
      <c r="AK5" s="12" t="s">
        <v>282</v>
      </c>
      <c r="AL5" s="12" t="s">
        <v>283</v>
      </c>
      <c r="AM5" s="12" t="s">
        <v>284</v>
      </c>
      <c r="AN5" s="17" t="s">
        <v>285</v>
      </c>
      <c r="AO5" s="4"/>
    </row>
    <row r="6" s="1" customFormat="1" ht="23.25" customHeight="1" spans="1:41">
      <c r="A6" s="6"/>
      <c r="B6" s="7"/>
      <c r="C6" s="7"/>
      <c r="D6" s="7"/>
      <c r="E6" s="7"/>
      <c r="F6" s="8"/>
      <c r="G6" s="8"/>
      <c r="H6" s="7"/>
      <c r="I6" s="13"/>
      <c r="J6" s="13"/>
      <c r="K6" s="13"/>
      <c r="L6" s="13"/>
      <c r="M6" s="13"/>
      <c r="N6" s="14"/>
      <c r="O6" s="15"/>
      <c r="P6" s="8"/>
      <c r="Q6" s="8"/>
      <c r="R6" s="8"/>
      <c r="S6" s="8"/>
      <c r="T6" s="8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ht="12.75" customHeight="1" spans="1:41">
      <c r="A7" s="9"/>
      <c r="B7" s="9"/>
      <c r="D7" s="9"/>
      <c r="F7" s="9"/>
      <c r="G7" s="9"/>
      <c r="H7" s="9"/>
      <c r="I7" s="9"/>
      <c r="J7" s="9"/>
      <c r="K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I7" s="9"/>
      <c r="AJ7" s="9"/>
      <c r="AL7" s="9"/>
      <c r="AM7" s="9"/>
      <c r="AO7" s="9"/>
    </row>
    <row r="8" ht="12.75" customHeight="1" spans="1:41">
      <c r="A8" s="9"/>
      <c r="B8" s="9"/>
      <c r="D8" s="9"/>
      <c r="F8" s="9"/>
      <c r="H8" s="9"/>
      <c r="I8" s="9"/>
      <c r="J8" s="9"/>
      <c r="O8" s="9"/>
      <c r="P8" s="9"/>
      <c r="Q8" s="9"/>
      <c r="R8" s="9"/>
      <c r="T8" s="9"/>
      <c r="U8" s="9"/>
      <c r="V8" s="9"/>
      <c r="W8" s="9"/>
      <c r="X8" s="9"/>
      <c r="Y8" s="9"/>
      <c r="AJ8" s="9"/>
      <c r="AK8" s="9"/>
      <c r="AL8" s="9"/>
      <c r="AM8" s="9"/>
      <c r="AO8" s="9"/>
    </row>
    <row r="9" ht="12.75" customHeight="1" spans="1:41">
      <c r="A9" s="9"/>
      <c r="B9" s="9"/>
      <c r="D9" s="9"/>
      <c r="F9" s="9"/>
      <c r="H9" s="9"/>
      <c r="I9" s="9"/>
      <c r="P9" s="9"/>
      <c r="Q9" s="9"/>
      <c r="R9" s="9"/>
      <c r="T9" s="9"/>
      <c r="V9" s="9"/>
      <c r="W9" s="9"/>
      <c r="X9" s="9"/>
      <c r="Y9" s="9"/>
      <c r="AI9" s="9"/>
      <c r="AJ9" s="9"/>
      <c r="AK9" s="9"/>
      <c r="AM9" s="9"/>
      <c r="AO9" s="9"/>
    </row>
    <row r="10" ht="12.75" customHeight="1" spans="1:41">
      <c r="A10" s="9"/>
      <c r="B10" s="9"/>
      <c r="C10" s="9"/>
      <c r="D10" s="9"/>
      <c r="E10" s="9"/>
      <c r="F10" s="9"/>
      <c r="H10" s="9"/>
      <c r="I10" s="9"/>
      <c r="P10" s="9"/>
      <c r="Q10" s="9"/>
      <c r="R10" s="9"/>
      <c r="T10" s="9"/>
      <c r="V10" s="9"/>
      <c r="W10" s="9"/>
      <c r="X10" s="9"/>
      <c r="AJ10" s="9"/>
      <c r="AK10" s="9"/>
      <c r="AL10" s="9"/>
      <c r="AM10" s="9"/>
      <c r="AO10" s="9"/>
    </row>
    <row r="11" ht="12.75" customHeight="1" spans="1:41">
      <c r="A11" s="9"/>
      <c r="B11" s="9"/>
      <c r="C11" s="9"/>
      <c r="D11" s="9"/>
      <c r="E11" s="9"/>
      <c r="F11" s="9"/>
      <c r="G11" s="9"/>
      <c r="H11" s="9"/>
      <c r="I11" s="9"/>
      <c r="P11" s="9"/>
      <c r="Q11" s="9"/>
      <c r="R11" s="9"/>
      <c r="T11" s="9"/>
      <c r="V11" s="9"/>
      <c r="W11" s="9"/>
      <c r="X11" s="9"/>
      <c r="Y11" s="9"/>
      <c r="AJ11" s="9"/>
      <c r="AK11" s="9"/>
      <c r="AL11" s="9"/>
      <c r="AM11" s="9"/>
      <c r="AO11" s="9"/>
    </row>
    <row r="12" ht="12.75" customHeight="1" spans="1:41">
      <c r="A12" s="9"/>
      <c r="B12" s="9"/>
      <c r="C12" s="9"/>
      <c r="D12" s="9"/>
      <c r="E12" s="9"/>
      <c r="G12" s="9"/>
      <c r="I12" s="9"/>
      <c r="J12" s="9"/>
      <c r="P12" s="9"/>
      <c r="Q12" s="9"/>
      <c r="R12" s="9"/>
      <c r="T12" s="9"/>
      <c r="U12" s="9"/>
      <c r="W12" s="9"/>
      <c r="X12" s="9"/>
      <c r="Y12" s="9"/>
      <c r="AI12" s="9"/>
      <c r="AJ12" s="9"/>
      <c r="AK12" s="9"/>
      <c r="AL12" s="9"/>
      <c r="AO12" s="9"/>
    </row>
    <row r="13" ht="12.75" customHeight="1" spans="2:41">
      <c r="B13" s="9"/>
      <c r="C13" s="9"/>
      <c r="D13" s="9"/>
      <c r="E13" s="9"/>
      <c r="F13" s="9"/>
      <c r="G13" s="9"/>
      <c r="H13" s="9"/>
      <c r="I13" s="9"/>
      <c r="J13" s="9"/>
      <c r="Q13" s="9"/>
      <c r="R13" s="9"/>
      <c r="S13" s="9"/>
      <c r="U13" s="9"/>
      <c r="X13" s="9"/>
      <c r="Y13" s="9"/>
      <c r="AI13" s="9"/>
      <c r="AJ13" s="9"/>
      <c r="AK13" s="9"/>
      <c r="AN13" s="9"/>
      <c r="AO13" s="9"/>
    </row>
    <row r="14" ht="12.75" customHeight="1" spans="3:40">
      <c r="C14" s="9"/>
      <c r="D14" s="9"/>
      <c r="E14" s="9"/>
      <c r="F14" s="9"/>
      <c r="G14" s="9"/>
      <c r="I14" s="9"/>
      <c r="J14" s="9"/>
      <c r="K14" s="9"/>
      <c r="Q14" s="9"/>
      <c r="R14" s="9"/>
      <c r="S14" s="9"/>
      <c r="V14" s="9"/>
      <c r="X14" s="9"/>
      <c r="Y14" s="9"/>
      <c r="AJ14" s="9"/>
      <c r="AK14" s="9"/>
      <c r="AM14" s="9"/>
      <c r="AN14" s="9"/>
    </row>
    <row r="15" ht="12.75" customHeight="1" spans="3:39">
      <c r="C15" s="9"/>
      <c r="D15" s="9"/>
      <c r="E15" s="9"/>
      <c r="F15" s="9"/>
      <c r="G15" s="9"/>
      <c r="K15" s="9"/>
      <c r="R15" s="9"/>
      <c r="S15" s="9"/>
      <c r="T15" s="9"/>
      <c r="W15" s="9"/>
      <c r="Y15" s="9"/>
      <c r="AJ15" s="9"/>
      <c r="AK15" s="9"/>
      <c r="AM15" s="9"/>
    </row>
    <row r="16" ht="12.75" customHeight="1" spans="4:39">
      <c r="D16" s="9"/>
      <c r="E16" s="9"/>
      <c r="F16" s="9"/>
      <c r="G16" s="9"/>
      <c r="H16" s="9"/>
      <c r="I16" s="9"/>
      <c r="S16" s="9"/>
      <c r="T16" s="9"/>
      <c r="W16" s="9"/>
      <c r="X16" s="9"/>
      <c r="AJ16" s="9"/>
      <c r="AL16" s="9"/>
      <c r="AM16" s="9"/>
    </row>
    <row r="17" ht="12.75" customHeight="1" spans="5:38">
      <c r="E17" s="9"/>
      <c r="F17" s="9"/>
      <c r="G17" s="9"/>
      <c r="H17" s="9"/>
      <c r="I17" s="9"/>
      <c r="J17" s="9"/>
      <c r="T17" s="9"/>
      <c r="AK17" s="9"/>
      <c r="AL17" s="9"/>
    </row>
    <row r="18" ht="12.75" customHeight="1" spans="6:36">
      <c r="F18" s="9"/>
      <c r="G18" s="9"/>
      <c r="H18" s="9"/>
      <c r="I18" s="9"/>
      <c r="T18" s="9"/>
      <c r="AJ18" s="9"/>
    </row>
    <row r="19" ht="12.75" customHeight="1" spans="7:10">
      <c r="G19" s="9"/>
      <c r="H19" s="9"/>
      <c r="I19" s="9"/>
      <c r="J19" s="9"/>
    </row>
  </sheetData>
  <sheetProtection formatCells="0" formatColumns="0" formatRows="0"/>
  <mergeCells count="31">
    <mergeCell ref="A1:AO1"/>
    <mergeCell ref="F3:G3"/>
    <mergeCell ref="I3:N3"/>
    <mergeCell ref="O3:T3"/>
    <mergeCell ref="U3:V3"/>
    <mergeCell ref="W3:AE3"/>
    <mergeCell ref="AF3:AN3"/>
    <mergeCell ref="O4:P4"/>
    <mergeCell ref="Q4:R4"/>
    <mergeCell ref="S4:T4"/>
    <mergeCell ref="W4:Z4"/>
    <mergeCell ref="AA4:AE4"/>
    <mergeCell ref="AF4:AI4"/>
    <mergeCell ref="AJ4:AN4"/>
    <mergeCell ref="A3:A5"/>
    <mergeCell ref="B3:B5"/>
    <mergeCell ref="C3:C5"/>
    <mergeCell ref="D3:D5"/>
    <mergeCell ref="E3:E5"/>
    <mergeCell ref="F4:F5"/>
    <mergeCell ref="G4:G5"/>
    <mergeCell ref="H3:H5"/>
    <mergeCell ref="I4:I5"/>
    <mergeCell ref="J4:J5"/>
    <mergeCell ref="K4:K5"/>
    <mergeCell ref="L4:L5"/>
    <mergeCell ref="M4:M5"/>
    <mergeCell ref="N4:N5"/>
    <mergeCell ref="U4:U5"/>
    <mergeCell ref="V4:V5"/>
    <mergeCell ref="AO3:AO5"/>
  </mergeCells>
  <pageMargins left="0.75" right="0.75" top="1" bottom="1" header="0.5" footer="0.5"/>
  <pageSetup paperSize="9" scale="42" fitToHeight="999" orientation="landscape"/>
  <headerFooter alignWithMargins="0" scaleWithDoc="0">
    <oddFooter>&amp;C页(&amp;P)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showGridLines="0" showZeros="0" topLeftCell="A4" workbookViewId="0">
      <selection activeCell="A3" sqref="$A1:$XFD1048576"/>
    </sheetView>
  </sheetViews>
  <sheetFormatPr defaultColWidth="9" defaultRowHeight="12.75" customHeight="1"/>
  <cols>
    <col min="1" max="3" width="6.33333333333333" style="31" customWidth="1"/>
    <col min="4" max="4" width="33.8333333333333" style="31" customWidth="1"/>
    <col min="5" max="15" width="10.6666666666667" style="31" customWidth="1"/>
    <col min="16" max="16" width="9.16666666666667" style="31" customWidth="1"/>
    <col min="17" max="16384" width="9" style="31"/>
  </cols>
  <sheetData>
    <row r="1" ht="42" customHeight="1" spans="1:15">
      <c r="A1" s="32" t="s">
        <v>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customHeight="1" spans="1:15">
      <c r="A2" s="33"/>
      <c r="B2" s="31"/>
      <c r="O2" s="41" t="s">
        <v>72</v>
      </c>
    </row>
    <row r="3" ht="20.25" customHeight="1" spans="1:15">
      <c r="A3" s="34" t="s">
        <v>73</v>
      </c>
      <c r="B3" s="34" t="s">
        <v>74</v>
      </c>
      <c r="C3" s="34" t="s">
        <v>75</v>
      </c>
      <c r="D3" s="34" t="s">
        <v>76</v>
      </c>
      <c r="E3" s="34" t="s">
        <v>77</v>
      </c>
      <c r="F3" s="36" t="s">
        <v>78</v>
      </c>
      <c r="G3" s="36"/>
      <c r="H3" s="36"/>
      <c r="I3" s="36"/>
      <c r="J3" s="36"/>
      <c r="K3" s="36"/>
      <c r="L3" s="36"/>
      <c r="M3" s="36"/>
      <c r="N3" s="36"/>
      <c r="O3" s="36"/>
    </row>
    <row r="4" ht="20.25" customHeight="1" spans="1:15">
      <c r="A4" s="34"/>
      <c r="B4" s="34"/>
      <c r="C4" s="34"/>
      <c r="D4" s="34"/>
      <c r="E4" s="34"/>
      <c r="F4" s="34" t="s">
        <v>6</v>
      </c>
      <c r="G4" s="35" t="s">
        <v>9</v>
      </c>
      <c r="H4" s="35"/>
      <c r="I4" s="34"/>
      <c r="J4" s="34" t="s">
        <v>44</v>
      </c>
      <c r="K4" s="34" t="s">
        <v>46</v>
      </c>
      <c r="L4" s="34" t="s">
        <v>48</v>
      </c>
      <c r="M4" s="34" t="s">
        <v>50</v>
      </c>
      <c r="N4" s="34" t="s">
        <v>66</v>
      </c>
      <c r="O4" s="35" t="s">
        <v>52</v>
      </c>
    </row>
    <row r="5" ht="33.75" customHeight="1" spans="1:15">
      <c r="A5" s="34"/>
      <c r="B5" s="34"/>
      <c r="C5" s="34"/>
      <c r="D5" s="34"/>
      <c r="E5" s="34"/>
      <c r="F5" s="35"/>
      <c r="G5" s="100" t="s">
        <v>79</v>
      </c>
      <c r="H5" s="101" t="s">
        <v>80</v>
      </c>
      <c r="I5" s="104" t="s">
        <v>81</v>
      </c>
      <c r="J5" s="34"/>
      <c r="K5" s="34"/>
      <c r="L5" s="34"/>
      <c r="M5" s="34"/>
      <c r="N5" s="34"/>
      <c r="O5" s="35"/>
    </row>
    <row r="6" ht="14.25" customHeight="1" spans="1:15">
      <c r="A6" s="60" t="s">
        <v>82</v>
      </c>
      <c r="B6" s="60" t="s">
        <v>82</v>
      </c>
      <c r="C6" s="60" t="s">
        <v>82</v>
      </c>
      <c r="D6" s="60" t="s">
        <v>82</v>
      </c>
      <c r="E6" s="60">
        <v>1</v>
      </c>
      <c r="F6" s="60">
        <v>2</v>
      </c>
      <c r="G6" s="61">
        <v>3</v>
      </c>
      <c r="H6" s="61">
        <v>4</v>
      </c>
      <c r="I6" s="61">
        <v>5</v>
      </c>
      <c r="J6" s="60">
        <v>6</v>
      </c>
      <c r="K6" s="60">
        <v>7</v>
      </c>
      <c r="L6" s="60">
        <v>8</v>
      </c>
      <c r="M6" s="60">
        <v>9</v>
      </c>
      <c r="N6" s="60">
        <v>10</v>
      </c>
      <c r="O6" s="60">
        <v>11</v>
      </c>
    </row>
    <row r="7" s="30" customFormat="1" ht="18.95" customHeight="1" spans="1:15">
      <c r="A7" s="102"/>
      <c r="B7" s="102"/>
      <c r="C7" s="62"/>
      <c r="D7" s="103" t="s">
        <v>83</v>
      </c>
      <c r="E7" s="64">
        <f>收支总表!B36</f>
        <v>18663859</v>
      </c>
      <c r="F7" s="64">
        <f>收支总表!B5</f>
        <v>15213859</v>
      </c>
      <c r="G7" s="64">
        <f>收支总表!B7</f>
        <v>0</v>
      </c>
      <c r="H7" s="64">
        <f>收支总表!B14</f>
        <v>3450000</v>
      </c>
      <c r="I7" s="64">
        <f>收支总表!B17</f>
        <v>0</v>
      </c>
      <c r="J7" s="64">
        <f>收支总表!B18</f>
        <v>0</v>
      </c>
      <c r="K7" s="64">
        <f>收支总表!B19</f>
        <v>0</v>
      </c>
      <c r="L7" s="64">
        <f>收支总表!B20</f>
        <v>0</v>
      </c>
      <c r="M7" s="64">
        <f>收支总表!B21</f>
        <v>0</v>
      </c>
      <c r="N7" s="64">
        <f>收支总表!B34</f>
        <v>0</v>
      </c>
      <c r="O7" s="64">
        <f>收支总表!B22</f>
        <v>0</v>
      </c>
    </row>
    <row r="8" ht="18.95" customHeight="1" spans="1:15">
      <c r="A8" s="102" t="s">
        <v>84</v>
      </c>
      <c r="B8" s="102"/>
      <c r="C8" s="62"/>
      <c r="D8" s="103" t="s">
        <v>85</v>
      </c>
      <c r="E8" s="64">
        <f t="shared" ref="E8:O8" si="0">E9+E11+E14</f>
        <v>18663859</v>
      </c>
      <c r="F8" s="64">
        <f t="shared" si="0"/>
        <v>15213859</v>
      </c>
      <c r="G8" s="64">
        <f t="shared" si="0"/>
        <v>0</v>
      </c>
      <c r="H8" s="64">
        <f t="shared" si="0"/>
        <v>3450000</v>
      </c>
      <c r="I8" s="64">
        <f t="shared" si="0"/>
        <v>0</v>
      </c>
      <c r="J8" s="64">
        <f t="shared" si="0"/>
        <v>0</v>
      </c>
      <c r="K8" s="64">
        <f t="shared" si="0"/>
        <v>0</v>
      </c>
      <c r="L8" s="64">
        <f t="shared" si="0"/>
        <v>0</v>
      </c>
      <c r="M8" s="64">
        <f t="shared" si="0"/>
        <v>0</v>
      </c>
      <c r="N8" s="64">
        <f t="shared" si="0"/>
        <v>0</v>
      </c>
      <c r="O8" s="64">
        <f t="shared" si="0"/>
        <v>0</v>
      </c>
    </row>
    <row r="9" ht="18.95" customHeight="1" spans="1:15">
      <c r="A9" s="102"/>
      <c r="B9" s="102" t="s">
        <v>86</v>
      </c>
      <c r="C9" s="62"/>
      <c r="D9" s="103" t="s">
        <v>87</v>
      </c>
      <c r="E9" s="64">
        <f t="shared" ref="E9:O9" si="1">E10</f>
        <v>0</v>
      </c>
      <c r="F9" s="64">
        <f t="shared" si="1"/>
        <v>0</v>
      </c>
      <c r="G9" s="64">
        <f t="shared" si="1"/>
        <v>0</v>
      </c>
      <c r="H9" s="64">
        <f t="shared" si="1"/>
        <v>0</v>
      </c>
      <c r="I9" s="64">
        <f t="shared" si="1"/>
        <v>0</v>
      </c>
      <c r="J9" s="64">
        <f t="shared" si="1"/>
        <v>0</v>
      </c>
      <c r="K9" s="64">
        <f t="shared" si="1"/>
        <v>0</v>
      </c>
      <c r="L9" s="64">
        <f t="shared" si="1"/>
        <v>0</v>
      </c>
      <c r="M9" s="64">
        <f t="shared" si="1"/>
        <v>0</v>
      </c>
      <c r="N9" s="64">
        <f t="shared" si="1"/>
        <v>0</v>
      </c>
      <c r="O9" s="64">
        <f t="shared" si="1"/>
        <v>0</v>
      </c>
    </row>
    <row r="10" ht="18.95" customHeight="1" spans="1:15">
      <c r="A10" s="102" t="s">
        <v>88</v>
      </c>
      <c r="B10" s="102" t="s">
        <v>89</v>
      </c>
      <c r="C10" s="62" t="s">
        <v>90</v>
      </c>
      <c r="D10" s="103" t="s">
        <v>91</v>
      </c>
      <c r="E10" s="64">
        <f t="shared" ref="E10:E13" si="2">SUM(F10:O10)</f>
        <v>0</v>
      </c>
      <c r="F10" s="64"/>
      <c r="G10" s="64"/>
      <c r="H10" s="64"/>
      <c r="I10" s="64"/>
      <c r="J10" s="64"/>
      <c r="K10" s="64"/>
      <c r="L10" s="64">
        <v>0</v>
      </c>
      <c r="M10" s="64">
        <v>0</v>
      </c>
      <c r="N10" s="64">
        <v>0</v>
      </c>
      <c r="O10" s="64">
        <v>0</v>
      </c>
    </row>
    <row r="11" ht="18.95" customHeight="1" spans="1:15">
      <c r="A11" s="102"/>
      <c r="B11" s="102" t="s">
        <v>92</v>
      </c>
      <c r="C11" s="62"/>
      <c r="D11" s="103" t="s">
        <v>93</v>
      </c>
      <c r="E11" s="64">
        <f t="shared" ref="E11:O11" si="3">E12+E13</f>
        <v>18663859</v>
      </c>
      <c r="F11" s="64">
        <f t="shared" si="3"/>
        <v>15213859</v>
      </c>
      <c r="G11" s="64">
        <f t="shared" si="3"/>
        <v>0</v>
      </c>
      <c r="H11" s="64">
        <f t="shared" si="3"/>
        <v>3450000</v>
      </c>
      <c r="I11" s="64">
        <f t="shared" si="3"/>
        <v>0</v>
      </c>
      <c r="J11" s="64">
        <f t="shared" si="3"/>
        <v>0</v>
      </c>
      <c r="K11" s="64">
        <f t="shared" si="3"/>
        <v>0</v>
      </c>
      <c r="L11" s="64">
        <f t="shared" si="3"/>
        <v>0</v>
      </c>
      <c r="M11" s="64">
        <f t="shared" si="3"/>
        <v>0</v>
      </c>
      <c r="N11" s="64">
        <f t="shared" si="3"/>
        <v>0</v>
      </c>
      <c r="O11" s="64">
        <f t="shared" si="3"/>
        <v>0</v>
      </c>
    </row>
    <row r="12" ht="18.95" customHeight="1" spans="1:15">
      <c r="A12" s="102" t="s">
        <v>88</v>
      </c>
      <c r="B12" s="102" t="s">
        <v>94</v>
      </c>
      <c r="C12" s="62" t="s">
        <v>86</v>
      </c>
      <c r="D12" s="103" t="s">
        <v>95</v>
      </c>
      <c r="E12" s="64">
        <f t="shared" si="2"/>
        <v>0</v>
      </c>
      <c r="F12" s="64"/>
      <c r="G12" s="64"/>
      <c r="H12" s="64"/>
      <c r="I12" s="64"/>
      <c r="J12" s="64"/>
      <c r="K12" s="64"/>
      <c r="L12" s="64">
        <v>0</v>
      </c>
      <c r="M12" s="64">
        <v>0</v>
      </c>
      <c r="N12" s="64">
        <v>0</v>
      </c>
      <c r="O12" s="64">
        <v>0</v>
      </c>
    </row>
    <row r="13" ht="18.95" customHeight="1" spans="1:15">
      <c r="A13" s="102" t="s">
        <v>88</v>
      </c>
      <c r="B13" s="102" t="s">
        <v>94</v>
      </c>
      <c r="C13" s="62" t="s">
        <v>90</v>
      </c>
      <c r="D13" s="103" t="s">
        <v>96</v>
      </c>
      <c r="E13" s="64">
        <f t="shared" si="2"/>
        <v>18663859</v>
      </c>
      <c r="F13" s="64">
        <v>15213859</v>
      </c>
      <c r="G13" s="64"/>
      <c r="H13" s="64">
        <v>3450000</v>
      </c>
      <c r="I13" s="64"/>
      <c r="J13" s="64"/>
      <c r="K13" s="64"/>
      <c r="L13" s="64">
        <v>0</v>
      </c>
      <c r="M13" s="64">
        <v>0</v>
      </c>
      <c r="N13" s="64">
        <v>0</v>
      </c>
      <c r="O13" s="64">
        <v>0</v>
      </c>
    </row>
    <row r="14" ht="18.95" customHeight="1" spans="1:15">
      <c r="A14" s="102"/>
      <c r="B14" s="102" t="s">
        <v>97</v>
      </c>
      <c r="C14" s="62"/>
      <c r="D14" s="103" t="s">
        <v>98</v>
      </c>
      <c r="E14" s="64">
        <f t="shared" ref="E14:O14" si="4">E15</f>
        <v>0</v>
      </c>
      <c r="F14" s="64">
        <f t="shared" si="4"/>
        <v>0</v>
      </c>
      <c r="G14" s="64">
        <f t="shared" si="4"/>
        <v>0</v>
      </c>
      <c r="H14" s="64">
        <f t="shared" si="4"/>
        <v>0</v>
      </c>
      <c r="I14" s="64">
        <f t="shared" si="4"/>
        <v>0</v>
      </c>
      <c r="J14" s="64">
        <f t="shared" si="4"/>
        <v>0</v>
      </c>
      <c r="K14" s="64">
        <f t="shared" si="4"/>
        <v>0</v>
      </c>
      <c r="L14" s="64">
        <f t="shared" si="4"/>
        <v>0</v>
      </c>
      <c r="M14" s="64">
        <f t="shared" si="4"/>
        <v>0</v>
      </c>
      <c r="N14" s="64">
        <f t="shared" si="4"/>
        <v>0</v>
      </c>
      <c r="O14" s="64">
        <f t="shared" si="4"/>
        <v>0</v>
      </c>
    </row>
    <row r="15" ht="18.95" customHeight="1" spans="1:15">
      <c r="A15" s="102" t="s">
        <v>88</v>
      </c>
      <c r="B15" s="102" t="s">
        <v>99</v>
      </c>
      <c r="C15" s="62" t="s">
        <v>92</v>
      </c>
      <c r="D15" s="103" t="s">
        <v>100</v>
      </c>
      <c r="E15" s="64">
        <f>SUM(F15:O15)</f>
        <v>0</v>
      </c>
      <c r="F15" s="64"/>
      <c r="G15" s="64"/>
      <c r="H15" s="64"/>
      <c r="I15" s="64"/>
      <c r="J15" s="64"/>
      <c r="K15" s="64"/>
      <c r="L15" s="64">
        <v>0</v>
      </c>
      <c r="M15" s="64">
        <v>0</v>
      </c>
      <c r="N15" s="64">
        <v>0</v>
      </c>
      <c r="O15" s="64">
        <v>0</v>
      </c>
    </row>
    <row r="16" ht="18.95" customHeight="1"/>
    <row r="17" ht="18.95" customHeight="1"/>
  </sheetData>
  <sheetProtection formatCells="0" formatColumns="0" formatRows="0"/>
  <mergeCells count="15">
    <mergeCell ref="A1:O1"/>
    <mergeCell ref="F3:O3"/>
    <mergeCell ref="G4:I4"/>
    <mergeCell ref="A3:A5"/>
    <mergeCell ref="B3:B5"/>
    <mergeCell ref="C3:C5"/>
    <mergeCell ref="D3:D5"/>
    <mergeCell ref="E3:E5"/>
    <mergeCell ref="F4:F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pageSetup paperSize="9" scale="94" fitToHeight="99" orientation="landscape"/>
  <headerFooter alignWithMargins="0" scaleWithDoc="0">
    <oddFooter>&amp;C页(&amp;P)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showGridLines="0" showZeros="0" workbookViewId="0">
      <selection activeCell="A1" sqref="$A1:$XFD1048576"/>
    </sheetView>
  </sheetViews>
  <sheetFormatPr defaultColWidth="9.16666666666667" defaultRowHeight="12.75" customHeight="1" outlineLevelCol="6"/>
  <cols>
    <col min="1" max="3" width="6.83333333333333" style="31" customWidth="1"/>
    <col min="4" max="4" width="43.1666666666667" style="31" customWidth="1"/>
    <col min="5" max="7" width="27.6666666666667" style="31" customWidth="1"/>
    <col min="8" max="8" width="9.16666666666667" style="31" customWidth="1"/>
    <col min="9" max="16384" width="9.16666666666667" style="31"/>
  </cols>
  <sheetData>
    <row r="1" ht="30" customHeight="1" spans="1:7">
      <c r="A1" s="32" t="s">
        <v>101</v>
      </c>
      <c r="B1" s="32"/>
      <c r="C1" s="32"/>
      <c r="D1" s="32"/>
      <c r="E1" s="32"/>
      <c r="F1" s="32"/>
      <c r="G1" s="32"/>
    </row>
    <row r="2" customHeight="1" spans="7:7">
      <c r="G2" s="99" t="s">
        <v>72</v>
      </c>
    </row>
    <row r="3" ht="30" customHeight="1" spans="1:7">
      <c r="A3" s="68" t="s">
        <v>73</v>
      </c>
      <c r="B3" s="68" t="s">
        <v>74</v>
      </c>
      <c r="C3" s="68" t="s">
        <v>75</v>
      </c>
      <c r="D3" s="68" t="s">
        <v>76</v>
      </c>
      <c r="E3" s="68" t="s">
        <v>83</v>
      </c>
      <c r="F3" s="68" t="s">
        <v>102</v>
      </c>
      <c r="G3" s="68" t="s">
        <v>103</v>
      </c>
    </row>
    <row r="4" customHeight="1" spans="1:7">
      <c r="A4" s="68" t="s">
        <v>82</v>
      </c>
      <c r="B4" s="68" t="s">
        <v>82</v>
      </c>
      <c r="C4" s="68" t="s">
        <v>82</v>
      </c>
      <c r="D4" s="68" t="s">
        <v>82</v>
      </c>
      <c r="E4" s="68">
        <v>1</v>
      </c>
      <c r="F4" s="68">
        <v>2</v>
      </c>
      <c r="G4" s="68">
        <v>3</v>
      </c>
    </row>
    <row r="5" s="30" customFormat="1" ht="15.95" customHeight="1" spans="1:7">
      <c r="A5" s="62"/>
      <c r="B5" s="62"/>
      <c r="C5" s="62"/>
      <c r="D5" s="39" t="s">
        <v>83</v>
      </c>
      <c r="E5" s="71">
        <f>收支总表!F36</f>
        <v>18663859</v>
      </c>
      <c r="F5" s="71">
        <f>收支总表!F5</f>
        <v>17413779</v>
      </c>
      <c r="G5" s="71">
        <f>收支总表!F9</f>
        <v>1250080</v>
      </c>
    </row>
    <row r="6" ht="15.95" customHeight="1" spans="1:7">
      <c r="A6" s="62" t="s">
        <v>84</v>
      </c>
      <c r="B6" s="62"/>
      <c r="C6" s="62"/>
      <c r="D6" s="39" t="s">
        <v>85</v>
      </c>
      <c r="E6" s="71">
        <f t="shared" ref="E6:G6" si="0">E7+E9+E12</f>
        <v>18663859</v>
      </c>
      <c r="F6" s="71">
        <f t="shared" si="0"/>
        <v>17413779</v>
      </c>
      <c r="G6" s="71">
        <f t="shared" si="0"/>
        <v>1250080</v>
      </c>
    </row>
    <row r="7" ht="15.95" customHeight="1" spans="1:7">
      <c r="A7" s="62"/>
      <c r="B7" s="62" t="s">
        <v>86</v>
      </c>
      <c r="C7" s="62"/>
      <c r="D7" s="39" t="s">
        <v>87</v>
      </c>
      <c r="E7" s="71">
        <f>E8</f>
        <v>0</v>
      </c>
      <c r="F7" s="71">
        <f>F8</f>
        <v>0</v>
      </c>
      <c r="G7" s="71">
        <f>G8</f>
        <v>0</v>
      </c>
    </row>
    <row r="8" ht="15.95" customHeight="1" spans="1:7">
      <c r="A8" s="62" t="s">
        <v>88</v>
      </c>
      <c r="B8" s="62" t="s">
        <v>89</v>
      </c>
      <c r="C8" s="62" t="s">
        <v>90</v>
      </c>
      <c r="D8" s="39" t="s">
        <v>91</v>
      </c>
      <c r="E8" s="71">
        <f>收入总体情况表!E10</f>
        <v>0</v>
      </c>
      <c r="F8" s="71">
        <v>0</v>
      </c>
      <c r="G8" s="71"/>
    </row>
    <row r="9" ht="15.95" customHeight="1" spans="1:7">
      <c r="A9" s="62"/>
      <c r="B9" s="62" t="s">
        <v>92</v>
      </c>
      <c r="C9" s="62"/>
      <c r="D9" s="39" t="s">
        <v>93</v>
      </c>
      <c r="E9" s="71">
        <f>E10+E11</f>
        <v>18663859</v>
      </c>
      <c r="F9" s="71">
        <f>F10+F11</f>
        <v>17413779</v>
      </c>
      <c r="G9" s="71">
        <f>G10+G11</f>
        <v>1250080</v>
      </c>
    </row>
    <row r="10" ht="15.95" customHeight="1" spans="1:7">
      <c r="A10" s="62" t="s">
        <v>88</v>
      </c>
      <c r="B10" s="62" t="s">
        <v>94</v>
      </c>
      <c r="C10" s="62" t="s">
        <v>86</v>
      </c>
      <c r="D10" s="39" t="s">
        <v>95</v>
      </c>
      <c r="E10" s="71">
        <f>收入总体情况表!E12</f>
        <v>0</v>
      </c>
      <c r="F10" s="71">
        <v>0</v>
      </c>
      <c r="G10" s="71"/>
    </row>
    <row r="11" ht="15.95" customHeight="1" spans="1:7">
      <c r="A11" s="62" t="s">
        <v>88</v>
      </c>
      <c r="B11" s="62" t="s">
        <v>94</v>
      </c>
      <c r="C11" s="62" t="s">
        <v>90</v>
      </c>
      <c r="D11" s="39" t="s">
        <v>96</v>
      </c>
      <c r="E11" s="71">
        <f>收入总体情况表!E13</f>
        <v>18663859</v>
      </c>
      <c r="F11" s="71">
        <v>17413779</v>
      </c>
      <c r="G11" s="71">
        <v>1250080</v>
      </c>
    </row>
    <row r="12" ht="15.95" customHeight="1" spans="1:7">
      <c r="A12" s="62"/>
      <c r="B12" s="62" t="s">
        <v>97</v>
      </c>
      <c r="C12" s="62"/>
      <c r="D12" s="39" t="s">
        <v>98</v>
      </c>
      <c r="E12" s="71">
        <f>E13</f>
        <v>0</v>
      </c>
      <c r="F12" s="71">
        <f>F13</f>
        <v>0</v>
      </c>
      <c r="G12" s="71">
        <f>G13</f>
        <v>0</v>
      </c>
    </row>
    <row r="13" ht="15.95" customHeight="1" spans="1:7">
      <c r="A13" s="62" t="s">
        <v>88</v>
      </c>
      <c r="B13" s="62" t="s">
        <v>99</v>
      </c>
      <c r="C13" s="62" t="s">
        <v>92</v>
      </c>
      <c r="D13" s="39" t="s">
        <v>100</v>
      </c>
      <c r="E13" s="71">
        <f>收入总体情况表!E15</f>
        <v>0</v>
      </c>
      <c r="F13" s="71">
        <v>0</v>
      </c>
      <c r="G13" s="71"/>
    </row>
    <row r="15" ht="15.95" customHeight="1"/>
    <row r="16" ht="15.95" customHeight="1"/>
    <row r="17" ht="15.95" customHeight="1"/>
  </sheetData>
  <sheetProtection formatCells="0" formatColumns="0" formatRows="0"/>
  <mergeCells count="1">
    <mergeCell ref="A1:G1"/>
  </mergeCells>
  <pageMargins left="0.75" right="0.75" top="1" bottom="1" header="0.5" footer="0.5"/>
  <pageSetup paperSize="9" fitToHeight="1000" orientation="landscape"/>
  <headerFooter alignWithMargins="0" scaleWithDoc="0">
    <oddFooter>&amp;C页(&amp;P)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9"/>
  <sheetViews>
    <sheetView showGridLines="0" showZeros="0" workbookViewId="0">
      <selection activeCell="A1" sqref="$A1:$XFD1048576"/>
    </sheetView>
  </sheetViews>
  <sheetFormatPr defaultColWidth="9.16666666666667" defaultRowHeight="12.75" customHeight="1" outlineLevelCol="3"/>
  <cols>
    <col min="1" max="1" width="32.6666666666667" style="31" customWidth="1"/>
    <col min="2" max="2" width="27.3333333333333" style="31" customWidth="1"/>
    <col min="3" max="3" width="32.3333333333333" style="31" customWidth="1"/>
    <col min="4" max="4" width="27.3333333333333" style="31" customWidth="1"/>
    <col min="5" max="5" width="9.16666666666667" style="31" customWidth="1"/>
    <col min="6" max="16384" width="9.16666666666667" style="31"/>
  </cols>
  <sheetData>
    <row r="1" ht="28.5" customHeight="1" spans="1:4">
      <c r="A1" s="32" t="s">
        <v>104</v>
      </c>
      <c r="B1" s="32"/>
      <c r="C1" s="32"/>
      <c r="D1" s="32"/>
    </row>
    <row r="2" customHeight="1" spans="1:4">
      <c r="A2" s="33"/>
      <c r="D2" s="41" t="s">
        <v>72</v>
      </c>
    </row>
    <row r="3" ht="18" customHeight="1" spans="1:4">
      <c r="A3" s="84" t="s">
        <v>2</v>
      </c>
      <c r="B3" s="84"/>
      <c r="C3" s="84" t="s">
        <v>3</v>
      </c>
      <c r="D3" s="84"/>
    </row>
    <row r="4" ht="18" customHeight="1" spans="1:4">
      <c r="A4" s="68" t="s">
        <v>4</v>
      </c>
      <c r="B4" s="68" t="s">
        <v>5</v>
      </c>
      <c r="C4" s="68" t="s">
        <v>4</v>
      </c>
      <c r="D4" s="61" t="s">
        <v>5</v>
      </c>
    </row>
    <row r="5" s="30" customFormat="1" ht="18" customHeight="1" spans="1:4">
      <c r="A5" s="73" t="s">
        <v>105</v>
      </c>
      <c r="B5" s="85"/>
      <c r="C5" s="86" t="s">
        <v>7</v>
      </c>
      <c r="D5" s="64">
        <v>0</v>
      </c>
    </row>
    <row r="6" s="30" customFormat="1" ht="18" customHeight="1" spans="1:4">
      <c r="A6" s="87" t="s">
        <v>106</v>
      </c>
      <c r="B6" s="71">
        <f>收支总表!B5</f>
        <v>15213859</v>
      </c>
      <c r="C6" s="88" t="s">
        <v>10</v>
      </c>
      <c r="D6" s="64">
        <v>0</v>
      </c>
    </row>
    <row r="7" s="30" customFormat="1" ht="18" customHeight="1" spans="1:4">
      <c r="A7" s="89"/>
      <c r="B7" s="90"/>
      <c r="C7" s="86" t="s">
        <v>13</v>
      </c>
      <c r="D7" s="64">
        <v>0</v>
      </c>
    </row>
    <row r="8" s="30" customFormat="1" ht="18" customHeight="1" spans="1:4">
      <c r="A8" s="89"/>
      <c r="B8" s="89"/>
      <c r="C8" s="86" t="s">
        <v>16</v>
      </c>
      <c r="D8" s="64">
        <v>0</v>
      </c>
    </row>
    <row r="9" s="30" customFormat="1" ht="18" customHeight="1" spans="1:4">
      <c r="A9" s="89"/>
      <c r="B9" s="89"/>
      <c r="C9" s="86" t="s">
        <v>19</v>
      </c>
      <c r="D9" s="64">
        <f>收入总体情况表!F7</f>
        <v>15213859</v>
      </c>
    </row>
    <row r="10" s="30" customFormat="1" ht="18" customHeight="1" spans="1:4">
      <c r="A10" s="89"/>
      <c r="B10" s="89"/>
      <c r="C10" s="86" t="s">
        <v>22</v>
      </c>
      <c r="D10" s="64">
        <v>0</v>
      </c>
    </row>
    <row r="11" s="30" customFormat="1" ht="18" customHeight="1" spans="1:4">
      <c r="A11" s="89"/>
      <c r="B11" s="89"/>
      <c r="C11" s="86" t="s">
        <v>25</v>
      </c>
      <c r="D11" s="64">
        <v>0</v>
      </c>
    </row>
    <row r="12" s="30" customFormat="1" ht="18" customHeight="1" spans="1:4">
      <c r="A12" s="89"/>
      <c r="B12" s="89"/>
      <c r="C12" s="86" t="s">
        <v>28</v>
      </c>
      <c r="D12" s="64">
        <v>0</v>
      </c>
    </row>
    <row r="13" s="30" customFormat="1" ht="18" customHeight="1" spans="1:4">
      <c r="A13" s="89"/>
      <c r="B13" s="89"/>
      <c r="C13" s="86" t="s">
        <v>31</v>
      </c>
      <c r="D13" s="64">
        <v>0</v>
      </c>
    </row>
    <row r="14" s="30" customFormat="1" ht="18" customHeight="1" spans="1:4">
      <c r="A14" s="89"/>
      <c r="B14" s="89"/>
      <c r="C14" s="86" t="s">
        <v>34</v>
      </c>
      <c r="D14" s="64">
        <v>0</v>
      </c>
    </row>
    <row r="15" s="30" customFormat="1" ht="18" customHeight="1" spans="1:4">
      <c r="A15" s="89"/>
      <c r="B15" s="89"/>
      <c r="C15" s="86" t="s">
        <v>37</v>
      </c>
      <c r="D15" s="64">
        <v>0</v>
      </c>
    </row>
    <row r="16" s="30" customFormat="1" ht="18" customHeight="1" spans="1:4">
      <c r="A16" s="89"/>
      <c r="B16" s="89"/>
      <c r="C16" s="86" t="s">
        <v>40</v>
      </c>
      <c r="D16" s="64">
        <v>0</v>
      </c>
    </row>
    <row r="17" s="30" customFormat="1" ht="18" customHeight="1" spans="1:4">
      <c r="A17" s="89"/>
      <c r="B17" s="89"/>
      <c r="C17" s="86" t="s">
        <v>43</v>
      </c>
      <c r="D17" s="64">
        <v>0</v>
      </c>
    </row>
    <row r="18" s="30" customFormat="1" ht="18" customHeight="1" spans="1:4">
      <c r="A18" s="89"/>
      <c r="B18" s="89"/>
      <c r="C18" s="86" t="s">
        <v>45</v>
      </c>
      <c r="D18" s="64">
        <v>0</v>
      </c>
    </row>
    <row r="19" s="30" customFormat="1" ht="18" customHeight="1" spans="1:4">
      <c r="A19" s="89"/>
      <c r="B19" s="89"/>
      <c r="C19" s="86" t="s">
        <v>47</v>
      </c>
      <c r="D19" s="64">
        <v>0</v>
      </c>
    </row>
    <row r="20" s="30" customFormat="1" ht="18" customHeight="1" spans="1:4">
      <c r="A20" s="89"/>
      <c r="B20" s="89"/>
      <c r="C20" s="86" t="s">
        <v>49</v>
      </c>
      <c r="D20" s="64">
        <v>0</v>
      </c>
    </row>
    <row r="21" s="30" customFormat="1" ht="18" customHeight="1" spans="1:4">
      <c r="A21" s="89"/>
      <c r="B21" s="89"/>
      <c r="C21" s="86" t="s">
        <v>51</v>
      </c>
      <c r="D21" s="64">
        <v>0</v>
      </c>
    </row>
    <row r="22" s="30" customFormat="1" ht="18" customHeight="1" spans="1:4">
      <c r="A22" s="89"/>
      <c r="B22" s="89"/>
      <c r="C22" s="86" t="s">
        <v>53</v>
      </c>
      <c r="D22" s="64">
        <v>0</v>
      </c>
    </row>
    <row r="23" s="30" customFormat="1" ht="18" customHeight="1" spans="1:4">
      <c r="A23" s="91"/>
      <c r="B23" s="92"/>
      <c r="C23" s="86" t="s">
        <v>54</v>
      </c>
      <c r="D23" s="64">
        <v>0</v>
      </c>
    </row>
    <row r="24" s="30" customFormat="1" ht="18" customHeight="1" spans="1:4">
      <c r="A24" s="91"/>
      <c r="B24" s="92"/>
      <c r="C24" s="86" t="s">
        <v>55</v>
      </c>
      <c r="D24" s="64">
        <v>0</v>
      </c>
    </row>
    <row r="25" s="30" customFormat="1" ht="18" customHeight="1" spans="1:4">
      <c r="A25" s="91"/>
      <c r="B25" s="92"/>
      <c r="C25" s="86" t="s">
        <v>56</v>
      </c>
      <c r="D25" s="64">
        <v>0</v>
      </c>
    </row>
    <row r="26" s="30" customFormat="1" ht="18" customHeight="1" spans="1:4">
      <c r="A26" s="91"/>
      <c r="B26" s="92"/>
      <c r="C26" s="86" t="s">
        <v>57</v>
      </c>
      <c r="D26" s="93">
        <v>0</v>
      </c>
    </row>
    <row r="27" s="30" customFormat="1" ht="18" customHeight="1" spans="1:4">
      <c r="A27" s="91"/>
      <c r="B27" s="92"/>
      <c r="C27" s="86" t="s">
        <v>58</v>
      </c>
      <c r="D27" s="64">
        <v>0</v>
      </c>
    </row>
    <row r="28" s="30" customFormat="1" ht="18" customHeight="1" spans="1:4">
      <c r="A28" s="91"/>
      <c r="B28" s="92"/>
      <c r="C28" s="86" t="s">
        <v>59</v>
      </c>
      <c r="D28" s="94">
        <v>0</v>
      </c>
    </row>
    <row r="29" s="30" customFormat="1" ht="18" customHeight="1" spans="1:4">
      <c r="A29" s="91"/>
      <c r="B29" s="92"/>
      <c r="C29" s="86" t="s">
        <v>60</v>
      </c>
      <c r="D29" s="64">
        <v>0</v>
      </c>
    </row>
    <row r="30" s="30" customFormat="1" ht="18" customHeight="1" spans="1:4">
      <c r="A30" s="91"/>
      <c r="B30" s="92"/>
      <c r="C30" s="86" t="s">
        <v>61</v>
      </c>
      <c r="D30" s="64">
        <v>0</v>
      </c>
    </row>
    <row r="31" s="30" customFormat="1" ht="18" customHeight="1" spans="1:4">
      <c r="A31" s="91"/>
      <c r="B31" s="92"/>
      <c r="C31" s="86" t="s">
        <v>62</v>
      </c>
      <c r="D31" s="64">
        <v>0</v>
      </c>
    </row>
    <row r="32" s="30" customFormat="1" ht="18" customHeight="1" spans="1:4">
      <c r="A32" s="91"/>
      <c r="B32" s="92"/>
      <c r="C32" s="86" t="s">
        <v>63</v>
      </c>
      <c r="D32" s="93">
        <v>0</v>
      </c>
    </row>
    <row r="33" s="30" customFormat="1" ht="18" customHeight="1" spans="1:4">
      <c r="A33" s="95"/>
      <c r="B33" s="96"/>
      <c r="C33" s="86" t="s">
        <v>65</v>
      </c>
      <c r="D33" s="93">
        <v>0</v>
      </c>
    </row>
    <row r="34" s="30" customFormat="1" ht="18" customHeight="1" spans="1:4">
      <c r="A34" s="97"/>
      <c r="B34" s="96"/>
      <c r="C34" s="88" t="s">
        <v>67</v>
      </c>
      <c r="D34" s="64">
        <v>0</v>
      </c>
    </row>
    <row r="35" s="30" customFormat="1" ht="18" customHeight="1" spans="1:4">
      <c r="A35" s="86" t="s">
        <v>68</v>
      </c>
      <c r="B35" s="71">
        <f>收支总表!B5</f>
        <v>15213859</v>
      </c>
      <c r="C35" s="98" t="s">
        <v>69</v>
      </c>
      <c r="D35" s="94">
        <f>收入总体情况表!F7</f>
        <v>15213859</v>
      </c>
    </row>
    <row r="36" ht="18" customHeight="1"/>
    <row r="37" ht="18" customHeight="1"/>
    <row r="38" ht="18" customHeight="1"/>
    <row r="39" ht="18" customHeight="1"/>
  </sheetData>
  <sheetProtection formatCells="0" formatColumns="0" formatRows="0"/>
  <mergeCells count="3">
    <mergeCell ref="A1:D1"/>
    <mergeCell ref="A3:B3"/>
    <mergeCell ref="C3:D3"/>
  </mergeCells>
  <pageMargins left="0.75" right="0.75" top="1" bottom="1" header="0.5" footer="0.5"/>
  <pageSetup paperSize="9" scale="89" orientation="portrait"/>
  <headerFooter alignWithMargins="0" scaleWithDoc="0"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2"/>
  <sheetViews>
    <sheetView showGridLines="0" showZeros="0" workbookViewId="0">
      <selection activeCell="A1" sqref="$A1:$XFD1048576"/>
    </sheetView>
  </sheetViews>
  <sheetFormatPr defaultColWidth="9" defaultRowHeight="12.75" customHeight="1" outlineLevelCol="4"/>
  <cols>
    <col min="1" max="1" width="15" style="31" customWidth="1"/>
    <col min="2" max="2" width="32.3333333333333" style="31" customWidth="1"/>
    <col min="3" max="5" width="16.5" style="31" customWidth="1"/>
    <col min="6" max="6" width="9.16666666666667" style="31" customWidth="1"/>
    <col min="7" max="16384" width="9" style="31"/>
  </cols>
  <sheetData>
    <row r="1" ht="29.25" customHeight="1" spans="1:5">
      <c r="A1" s="32" t="s">
        <v>107</v>
      </c>
      <c r="B1" s="32"/>
      <c r="C1" s="32"/>
      <c r="D1" s="32"/>
      <c r="E1" s="32"/>
    </row>
    <row r="2" customHeight="1" spans="1:5">
      <c r="A2" s="33"/>
      <c r="E2" s="41" t="s">
        <v>72</v>
      </c>
    </row>
    <row r="3" ht="24.75" customHeight="1" spans="1:5">
      <c r="A3" s="69" t="s">
        <v>108</v>
      </c>
      <c r="B3" s="69" t="s">
        <v>109</v>
      </c>
      <c r="C3" s="69" t="s">
        <v>102</v>
      </c>
      <c r="D3" s="69"/>
      <c r="E3" s="69"/>
    </row>
    <row r="4" ht="15.75" customHeight="1" spans="1:5">
      <c r="A4" s="69"/>
      <c r="B4" s="69"/>
      <c r="C4" s="68" t="s">
        <v>83</v>
      </c>
      <c r="D4" s="68" t="s">
        <v>110</v>
      </c>
      <c r="E4" s="68" t="s">
        <v>111</v>
      </c>
    </row>
    <row r="5" customHeight="1" spans="1:5">
      <c r="A5" s="68" t="s">
        <v>82</v>
      </c>
      <c r="B5" s="68" t="s">
        <v>82</v>
      </c>
      <c r="C5" s="68">
        <v>1</v>
      </c>
      <c r="D5" s="68">
        <v>2</v>
      </c>
      <c r="E5" s="68">
        <v>3</v>
      </c>
    </row>
    <row r="6" s="30" customFormat="1" customHeight="1" spans="1:5">
      <c r="A6" s="70"/>
      <c r="B6" s="70" t="s">
        <v>83</v>
      </c>
      <c r="C6" s="64">
        <f>SUM(D6:E6)</f>
        <v>13963779</v>
      </c>
      <c r="D6" s="71">
        <f>D7+D44</f>
        <v>13699951</v>
      </c>
      <c r="E6" s="71">
        <f>E21</f>
        <v>263828</v>
      </c>
    </row>
    <row r="7" s="30" customFormat="1" customHeight="1" spans="1:5">
      <c r="A7" s="72">
        <v>301</v>
      </c>
      <c r="B7" s="73" t="s">
        <v>112</v>
      </c>
      <c r="C7" s="64">
        <f>D7+E7</f>
        <v>13685731</v>
      </c>
      <c r="D7" s="64">
        <f>D8+D9+D12+D13+D14+D15+D16+D17+D18+D19+D20</f>
        <v>13685731</v>
      </c>
      <c r="E7" s="74">
        <f>0</f>
        <v>0</v>
      </c>
    </row>
    <row r="8" s="30" customFormat="1" customHeight="1" spans="1:5">
      <c r="A8" s="70">
        <v>30101</v>
      </c>
      <c r="B8" s="73" t="s">
        <v>113</v>
      </c>
      <c r="C8" s="64">
        <f t="shared" ref="C8:C52" si="0">D8+E8</f>
        <v>5276564</v>
      </c>
      <c r="D8" s="75">
        <v>5276564</v>
      </c>
      <c r="E8" s="74">
        <f t="shared" ref="E8:E20" si="1">0</f>
        <v>0</v>
      </c>
    </row>
    <row r="9" s="30" customFormat="1" customHeight="1" spans="1:5">
      <c r="A9" s="70">
        <v>30102</v>
      </c>
      <c r="B9" s="73" t="s">
        <v>114</v>
      </c>
      <c r="C9" s="64">
        <f t="shared" si="0"/>
        <v>389440</v>
      </c>
      <c r="D9" s="64">
        <f>D10+D11</f>
        <v>389440</v>
      </c>
      <c r="E9" s="74">
        <f t="shared" si="1"/>
        <v>0</v>
      </c>
    </row>
    <row r="10" s="30" customFormat="1" customHeight="1" spans="1:5">
      <c r="A10" s="73">
        <v>3010201</v>
      </c>
      <c r="B10" s="73" t="s">
        <v>115</v>
      </c>
      <c r="C10" s="64">
        <f t="shared" si="0"/>
        <v>0</v>
      </c>
      <c r="D10" s="64"/>
      <c r="E10" s="74">
        <f t="shared" si="1"/>
        <v>0</v>
      </c>
    </row>
    <row r="11" s="30" customFormat="1" customHeight="1" spans="1:5">
      <c r="A11" s="73">
        <v>3010202</v>
      </c>
      <c r="B11" s="73" t="s">
        <v>116</v>
      </c>
      <c r="C11" s="64">
        <f t="shared" si="0"/>
        <v>389440</v>
      </c>
      <c r="D11" s="76">
        <v>389440</v>
      </c>
      <c r="E11" s="74">
        <f t="shared" si="1"/>
        <v>0</v>
      </c>
    </row>
    <row r="12" s="30" customFormat="1" customHeight="1" spans="1:5">
      <c r="A12" s="70">
        <v>30103</v>
      </c>
      <c r="B12" s="73" t="s">
        <v>117</v>
      </c>
      <c r="C12" s="64">
        <f t="shared" si="0"/>
        <v>0</v>
      </c>
      <c r="D12" s="64"/>
      <c r="E12" s="74">
        <f t="shared" si="1"/>
        <v>0</v>
      </c>
    </row>
    <row r="13" s="30" customFormat="1" customHeight="1" spans="1:5">
      <c r="A13" s="70">
        <v>30106</v>
      </c>
      <c r="B13" s="73" t="s">
        <v>118</v>
      </c>
      <c r="C13" s="64">
        <f t="shared" si="0"/>
        <v>0</v>
      </c>
      <c r="D13" s="64"/>
      <c r="E13" s="74">
        <f t="shared" si="1"/>
        <v>0</v>
      </c>
    </row>
    <row r="14" s="30" customFormat="1" customHeight="1" spans="1:5">
      <c r="A14" s="70">
        <v>30107</v>
      </c>
      <c r="B14" s="73" t="s">
        <v>119</v>
      </c>
      <c r="C14" s="64">
        <f t="shared" si="0"/>
        <v>2950208</v>
      </c>
      <c r="D14" s="77">
        <v>2950208</v>
      </c>
      <c r="E14" s="74">
        <f t="shared" si="1"/>
        <v>0</v>
      </c>
    </row>
    <row r="15" s="30" customFormat="1" customHeight="1" spans="1:5">
      <c r="A15" s="70">
        <v>30108</v>
      </c>
      <c r="B15" s="73" t="s">
        <v>120</v>
      </c>
      <c r="C15" s="64">
        <f t="shared" si="0"/>
        <v>3471104</v>
      </c>
      <c r="D15" s="78">
        <v>3471104</v>
      </c>
      <c r="E15" s="74">
        <f t="shared" si="1"/>
        <v>0</v>
      </c>
    </row>
    <row r="16" s="30" customFormat="1" customHeight="1" spans="1:5">
      <c r="A16" s="70">
        <v>30109</v>
      </c>
      <c r="B16" s="73" t="s">
        <v>121</v>
      </c>
      <c r="C16" s="64">
        <f t="shared" si="0"/>
        <v>0</v>
      </c>
      <c r="D16" s="64"/>
      <c r="E16" s="74">
        <f t="shared" si="1"/>
        <v>0</v>
      </c>
    </row>
    <row r="17" s="30" customFormat="1" customHeight="1" spans="1:5">
      <c r="A17" s="70">
        <v>30110</v>
      </c>
      <c r="B17" s="73" t="s">
        <v>122</v>
      </c>
      <c r="C17" s="64">
        <f t="shared" si="0"/>
        <v>207587</v>
      </c>
      <c r="D17" s="79">
        <v>207587</v>
      </c>
      <c r="E17" s="74">
        <f t="shared" si="1"/>
        <v>0</v>
      </c>
    </row>
    <row r="18" s="30" customFormat="1" customHeight="1" spans="1:5">
      <c r="A18" s="70">
        <v>30112</v>
      </c>
      <c r="B18" s="73" t="s">
        <v>123</v>
      </c>
      <c r="C18" s="64">
        <f t="shared" si="0"/>
        <v>0</v>
      </c>
      <c r="D18" s="64"/>
      <c r="E18" s="74">
        <f t="shared" si="1"/>
        <v>0</v>
      </c>
    </row>
    <row r="19" s="30" customFormat="1" customHeight="1" spans="1:5">
      <c r="A19" s="70">
        <v>30113</v>
      </c>
      <c r="B19" s="73" t="s">
        <v>124</v>
      </c>
      <c r="C19" s="64">
        <f t="shared" si="0"/>
        <v>1390828</v>
      </c>
      <c r="D19" s="80">
        <v>1390828</v>
      </c>
      <c r="E19" s="74">
        <f t="shared" si="1"/>
        <v>0</v>
      </c>
    </row>
    <row r="20" s="30" customFormat="1" customHeight="1" spans="1:5">
      <c r="A20" s="70">
        <v>30199</v>
      </c>
      <c r="B20" s="73" t="s">
        <v>125</v>
      </c>
      <c r="C20" s="64">
        <f t="shared" si="0"/>
        <v>0</v>
      </c>
      <c r="D20" s="64"/>
      <c r="E20" s="74">
        <f t="shared" si="1"/>
        <v>0</v>
      </c>
    </row>
    <row r="21" s="30" customFormat="1" customHeight="1" spans="1:5">
      <c r="A21" s="72">
        <v>302</v>
      </c>
      <c r="B21" s="73" t="s">
        <v>126</v>
      </c>
      <c r="C21" s="64">
        <f t="shared" si="0"/>
        <v>263828</v>
      </c>
      <c r="D21" s="74">
        <f>0</f>
        <v>0</v>
      </c>
      <c r="E21" s="64">
        <f>E22+E23+E24+E25+E26+E27+E28+E29+E30+E31+E32+E33+E34+E35+E36+E38+E37+E39+E40+E43</f>
        <v>263828</v>
      </c>
    </row>
    <row r="22" s="30" customFormat="1" customHeight="1" spans="1:5">
      <c r="A22" s="70">
        <v>30201</v>
      </c>
      <c r="B22" s="73" t="s">
        <v>127</v>
      </c>
      <c r="C22" s="64">
        <f t="shared" si="0"/>
        <v>0</v>
      </c>
      <c r="D22" s="74">
        <f t="shared" ref="D22:D31" si="2">0</f>
        <v>0</v>
      </c>
      <c r="E22" s="64"/>
    </row>
    <row r="23" s="30" customFormat="1" customHeight="1" spans="1:5">
      <c r="A23" s="70">
        <v>30202</v>
      </c>
      <c r="B23" s="73" t="s">
        <v>128</v>
      </c>
      <c r="C23" s="64">
        <f t="shared" si="0"/>
        <v>0</v>
      </c>
      <c r="D23" s="74">
        <f t="shared" si="2"/>
        <v>0</v>
      </c>
      <c r="E23" s="64"/>
    </row>
    <row r="24" s="30" customFormat="1" customHeight="1" spans="1:5">
      <c r="A24" s="70">
        <v>30205</v>
      </c>
      <c r="B24" s="73" t="s">
        <v>129</v>
      </c>
      <c r="C24" s="64">
        <f t="shared" si="0"/>
        <v>0</v>
      </c>
      <c r="D24" s="74">
        <f t="shared" si="2"/>
        <v>0</v>
      </c>
      <c r="E24" s="64"/>
    </row>
    <row r="25" s="30" customFormat="1" customHeight="1" spans="1:5">
      <c r="A25" s="70">
        <v>30206</v>
      </c>
      <c r="B25" s="73" t="s">
        <v>130</v>
      </c>
      <c r="C25" s="64">
        <f t="shared" si="0"/>
        <v>0</v>
      </c>
      <c r="D25" s="74">
        <f t="shared" si="2"/>
        <v>0</v>
      </c>
      <c r="E25" s="64"/>
    </row>
    <row r="26" s="30" customFormat="1" customHeight="1" spans="1:5">
      <c r="A26" s="70">
        <v>30209</v>
      </c>
      <c r="B26" s="73" t="s">
        <v>131</v>
      </c>
      <c r="C26" s="64">
        <f t="shared" si="0"/>
        <v>0</v>
      </c>
      <c r="D26" s="74">
        <f t="shared" si="2"/>
        <v>0</v>
      </c>
      <c r="E26" s="64"/>
    </row>
    <row r="27" s="30" customFormat="1" customHeight="1" spans="1:5">
      <c r="A27" s="70">
        <v>30211</v>
      </c>
      <c r="B27" s="73" t="s">
        <v>132</v>
      </c>
      <c r="C27" s="64">
        <f t="shared" si="0"/>
        <v>0</v>
      </c>
      <c r="D27" s="74">
        <f t="shared" si="2"/>
        <v>0</v>
      </c>
      <c r="E27" s="64"/>
    </row>
    <row r="28" s="30" customFormat="1" customHeight="1" spans="1:5">
      <c r="A28" s="70">
        <v>30212</v>
      </c>
      <c r="B28" s="73" t="s">
        <v>133</v>
      </c>
      <c r="C28" s="64">
        <f t="shared" si="0"/>
        <v>0</v>
      </c>
      <c r="D28" s="74">
        <f t="shared" si="2"/>
        <v>0</v>
      </c>
      <c r="E28" s="64"/>
    </row>
    <row r="29" s="30" customFormat="1" customHeight="1" spans="1:5">
      <c r="A29" s="70">
        <v>30213</v>
      </c>
      <c r="B29" s="73" t="s">
        <v>134</v>
      </c>
      <c r="C29" s="64">
        <f t="shared" si="0"/>
        <v>0</v>
      </c>
      <c r="D29" s="74">
        <f t="shared" si="2"/>
        <v>0</v>
      </c>
      <c r="E29" s="64"/>
    </row>
    <row r="30" s="30" customFormat="1" customHeight="1" spans="1:5">
      <c r="A30" s="70">
        <v>30214</v>
      </c>
      <c r="B30" s="73" t="s">
        <v>135</v>
      </c>
      <c r="C30" s="64">
        <f t="shared" si="0"/>
        <v>0</v>
      </c>
      <c r="D30" s="74">
        <f t="shared" si="2"/>
        <v>0</v>
      </c>
      <c r="E30" s="64"/>
    </row>
    <row r="31" s="30" customFormat="1" customHeight="1" spans="1:5">
      <c r="A31" s="70">
        <v>30215</v>
      </c>
      <c r="B31" s="73" t="s">
        <v>136</v>
      </c>
      <c r="C31" s="64">
        <f t="shared" si="0"/>
        <v>0</v>
      </c>
      <c r="D31" s="74">
        <f t="shared" si="2"/>
        <v>0</v>
      </c>
      <c r="E31" s="64"/>
    </row>
    <row r="32" s="30" customFormat="1" customHeight="1" spans="1:5">
      <c r="A32" s="70">
        <v>30216</v>
      </c>
      <c r="B32" s="73" t="s">
        <v>137</v>
      </c>
      <c r="C32" s="64">
        <f t="shared" si="0"/>
        <v>0</v>
      </c>
      <c r="D32" s="74">
        <f t="shared" ref="D32:D43" si="3">0</f>
        <v>0</v>
      </c>
      <c r="E32" s="64"/>
    </row>
    <row r="33" s="30" customFormat="1" customHeight="1" spans="1:5">
      <c r="A33" s="70">
        <v>30217</v>
      </c>
      <c r="B33" s="73" t="s">
        <v>138</v>
      </c>
      <c r="C33" s="64">
        <f t="shared" si="0"/>
        <v>0</v>
      </c>
      <c r="D33" s="74">
        <f t="shared" si="3"/>
        <v>0</v>
      </c>
      <c r="E33" s="64"/>
    </row>
    <row r="34" s="30" customFormat="1" customHeight="1" spans="1:5">
      <c r="A34" s="70">
        <v>30218</v>
      </c>
      <c r="B34" s="73" t="s">
        <v>139</v>
      </c>
      <c r="C34" s="64">
        <f t="shared" si="0"/>
        <v>0</v>
      </c>
      <c r="D34" s="74">
        <f t="shared" si="3"/>
        <v>0</v>
      </c>
      <c r="E34" s="64"/>
    </row>
    <row r="35" s="30" customFormat="1" customHeight="1" spans="1:5">
      <c r="A35" s="70">
        <v>30224</v>
      </c>
      <c r="B35" s="73" t="s">
        <v>140</v>
      </c>
      <c r="C35" s="64">
        <f t="shared" si="0"/>
        <v>0</v>
      </c>
      <c r="D35" s="74">
        <f t="shared" si="3"/>
        <v>0</v>
      </c>
      <c r="E35" s="64"/>
    </row>
    <row r="36" s="30" customFormat="1" customHeight="1" spans="1:5">
      <c r="A36" s="70">
        <v>30226</v>
      </c>
      <c r="B36" s="73" t="s">
        <v>141</v>
      </c>
      <c r="C36" s="64">
        <f t="shared" si="0"/>
        <v>0</v>
      </c>
      <c r="D36" s="74">
        <f t="shared" si="3"/>
        <v>0</v>
      </c>
      <c r="E36" s="64"/>
    </row>
    <row r="37" s="30" customFormat="1" customHeight="1" spans="1:5">
      <c r="A37" s="70">
        <v>30228</v>
      </c>
      <c r="B37" s="73" t="s">
        <v>142</v>
      </c>
      <c r="C37" s="64">
        <f t="shared" si="0"/>
        <v>105531</v>
      </c>
      <c r="D37" s="74">
        <f t="shared" si="3"/>
        <v>0</v>
      </c>
      <c r="E37" s="81">
        <v>105531</v>
      </c>
    </row>
    <row r="38" s="30" customFormat="1" customHeight="1" spans="1:5">
      <c r="A38" s="70">
        <v>30229</v>
      </c>
      <c r="B38" s="73" t="s">
        <v>143</v>
      </c>
      <c r="C38" s="64">
        <f t="shared" si="0"/>
        <v>158297</v>
      </c>
      <c r="D38" s="74">
        <f t="shared" si="3"/>
        <v>0</v>
      </c>
      <c r="E38" s="82">
        <v>158297</v>
      </c>
    </row>
    <row r="39" s="30" customFormat="1" customHeight="1" spans="1:5">
      <c r="A39" s="70">
        <v>30231</v>
      </c>
      <c r="B39" s="73" t="s">
        <v>144</v>
      </c>
      <c r="C39" s="64">
        <f t="shared" si="0"/>
        <v>0</v>
      </c>
      <c r="D39" s="74">
        <f t="shared" si="3"/>
        <v>0</v>
      </c>
      <c r="E39" s="64"/>
    </row>
    <row r="40" s="30" customFormat="1" customHeight="1" spans="1:5">
      <c r="A40" s="70">
        <v>30239</v>
      </c>
      <c r="B40" s="73" t="s">
        <v>145</v>
      </c>
      <c r="C40" s="64">
        <f t="shared" si="0"/>
        <v>0</v>
      </c>
      <c r="D40" s="74">
        <f t="shared" si="3"/>
        <v>0</v>
      </c>
      <c r="E40" s="64">
        <f>E41+E42</f>
        <v>0</v>
      </c>
    </row>
    <row r="41" s="30" customFormat="1" customHeight="1" spans="1:5">
      <c r="A41" s="73">
        <v>3023901</v>
      </c>
      <c r="B41" s="73" t="s">
        <v>146</v>
      </c>
      <c r="C41" s="64">
        <f t="shared" si="0"/>
        <v>0</v>
      </c>
      <c r="D41" s="74">
        <f t="shared" si="3"/>
        <v>0</v>
      </c>
      <c r="E41" s="64"/>
    </row>
    <row r="42" s="30" customFormat="1" customHeight="1" spans="1:5">
      <c r="A42" s="73">
        <v>3023902</v>
      </c>
      <c r="B42" s="73" t="s">
        <v>147</v>
      </c>
      <c r="C42" s="64">
        <f t="shared" si="0"/>
        <v>0</v>
      </c>
      <c r="D42" s="74">
        <f t="shared" si="3"/>
        <v>0</v>
      </c>
      <c r="E42" s="64"/>
    </row>
    <row r="43" s="30" customFormat="1" customHeight="1" spans="1:5">
      <c r="A43" s="70">
        <v>30299</v>
      </c>
      <c r="B43" s="73" t="s">
        <v>148</v>
      </c>
      <c r="C43" s="64">
        <f t="shared" si="0"/>
        <v>0</v>
      </c>
      <c r="D43" s="74">
        <f t="shared" si="3"/>
        <v>0</v>
      </c>
      <c r="E43" s="64"/>
    </row>
    <row r="44" s="30" customFormat="1" customHeight="1" spans="1:5">
      <c r="A44" s="72">
        <v>303</v>
      </c>
      <c r="B44" s="73" t="s">
        <v>149</v>
      </c>
      <c r="C44" s="64">
        <f t="shared" si="0"/>
        <v>14220</v>
      </c>
      <c r="D44" s="64">
        <f>SUM(D45:D52)</f>
        <v>14220</v>
      </c>
      <c r="E44" s="64">
        <f>0</f>
        <v>0</v>
      </c>
    </row>
    <row r="45" s="30" customFormat="1" customHeight="1" spans="1:5">
      <c r="A45" s="70">
        <v>30301</v>
      </c>
      <c r="B45" s="73" t="s">
        <v>150</v>
      </c>
      <c r="C45" s="64">
        <f t="shared" si="0"/>
        <v>0</v>
      </c>
      <c r="D45" s="64"/>
      <c r="E45" s="64">
        <f t="shared" ref="E45:E52" si="4">0</f>
        <v>0</v>
      </c>
    </row>
    <row r="46" s="30" customFormat="1" customHeight="1" spans="1:5">
      <c r="A46" s="70">
        <v>30302</v>
      </c>
      <c r="B46" s="73" t="s">
        <v>151</v>
      </c>
      <c r="C46" s="64">
        <f t="shared" si="0"/>
        <v>0</v>
      </c>
      <c r="D46" s="64">
        <v>0</v>
      </c>
      <c r="E46" s="64">
        <f t="shared" si="4"/>
        <v>0</v>
      </c>
    </row>
    <row r="47" s="30" customFormat="1" customHeight="1" spans="1:5">
      <c r="A47" s="70">
        <v>30303</v>
      </c>
      <c r="B47" s="73" t="s">
        <v>152</v>
      </c>
      <c r="C47" s="64">
        <f t="shared" si="0"/>
        <v>0</v>
      </c>
      <c r="D47" s="64">
        <v>0</v>
      </c>
      <c r="E47" s="64">
        <f t="shared" si="4"/>
        <v>0</v>
      </c>
    </row>
    <row r="48" s="30" customFormat="1" customHeight="1" spans="1:5">
      <c r="A48" s="70">
        <v>30304</v>
      </c>
      <c r="B48" s="73" t="s">
        <v>153</v>
      </c>
      <c r="C48" s="64">
        <f t="shared" si="0"/>
        <v>0</v>
      </c>
      <c r="D48" s="64">
        <v>0</v>
      </c>
      <c r="E48" s="64">
        <f t="shared" si="4"/>
        <v>0</v>
      </c>
    </row>
    <row r="49" s="30" customFormat="1" customHeight="1" spans="1:5">
      <c r="A49" s="70">
        <v>30305</v>
      </c>
      <c r="B49" s="73" t="s">
        <v>154</v>
      </c>
      <c r="C49" s="64">
        <f t="shared" si="0"/>
        <v>14220</v>
      </c>
      <c r="D49" s="83">
        <v>14220</v>
      </c>
      <c r="E49" s="64">
        <f t="shared" si="4"/>
        <v>0</v>
      </c>
    </row>
    <row r="50" s="30" customFormat="1" customHeight="1" spans="1:5">
      <c r="A50" s="70">
        <v>30307</v>
      </c>
      <c r="B50" s="73" t="s">
        <v>155</v>
      </c>
      <c r="C50" s="64">
        <f t="shared" si="0"/>
        <v>0</v>
      </c>
      <c r="D50" s="64">
        <v>0</v>
      </c>
      <c r="E50" s="64">
        <f t="shared" si="4"/>
        <v>0</v>
      </c>
    </row>
    <row r="51" s="30" customFormat="1" customHeight="1" spans="1:5">
      <c r="A51" s="70">
        <v>30309</v>
      </c>
      <c r="B51" s="73" t="s">
        <v>156</v>
      </c>
      <c r="C51" s="64">
        <f t="shared" si="0"/>
        <v>0</v>
      </c>
      <c r="D51" s="64">
        <v>0</v>
      </c>
      <c r="E51" s="64">
        <f t="shared" si="4"/>
        <v>0</v>
      </c>
    </row>
    <row r="52" s="30" customFormat="1" ht="12" customHeight="1" spans="1:5">
      <c r="A52" s="70">
        <v>30399</v>
      </c>
      <c r="B52" s="73" t="s">
        <v>157</v>
      </c>
      <c r="C52" s="64">
        <f t="shared" si="0"/>
        <v>0</v>
      </c>
      <c r="D52" s="64">
        <v>0</v>
      </c>
      <c r="E52" s="64">
        <f t="shared" si="4"/>
        <v>0</v>
      </c>
    </row>
  </sheetData>
  <sheetProtection formatCells="0" formatColumns="0" formatRows="0"/>
  <mergeCells count="4">
    <mergeCell ref="A1:E1"/>
    <mergeCell ref="C3:E3"/>
    <mergeCell ref="A3:A4"/>
    <mergeCell ref="B3:B4"/>
  </mergeCells>
  <pageMargins left="0.75" right="0.75" top="1" bottom="1" header="0.5" footer="0.5"/>
  <pageSetup paperSize="9" scale="87" orientation="portrait"/>
  <headerFooter alignWithMargins="0" scaleWithDoc="0">
    <oddFooter>&amp;C页(&amp;P)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showGridLines="0" showZeros="0" workbookViewId="0">
      <selection activeCell="G11" sqref="G11"/>
    </sheetView>
  </sheetViews>
  <sheetFormatPr defaultColWidth="9.16666666666667" defaultRowHeight="12.75" customHeight="1" outlineLevelCol="6"/>
  <cols>
    <col min="1" max="3" width="7.66666666666667" style="31" customWidth="1"/>
    <col min="4" max="4" width="38" style="31" customWidth="1"/>
    <col min="5" max="7" width="28.1666666666667" style="31" customWidth="1"/>
    <col min="8" max="8" width="9.16666666666667" style="31" customWidth="1"/>
    <col min="9" max="16384" width="9.16666666666667" style="31"/>
  </cols>
  <sheetData>
    <row r="1" ht="30" customHeight="1" spans="1:7">
      <c r="A1" s="32" t="s">
        <v>158</v>
      </c>
      <c r="B1" s="32"/>
      <c r="C1" s="32"/>
      <c r="D1" s="32"/>
      <c r="E1" s="32"/>
      <c r="F1" s="32"/>
      <c r="G1" s="32"/>
    </row>
    <row r="2" customHeight="1" spans="1:7">
      <c r="A2" s="33"/>
      <c r="G2" s="41" t="s">
        <v>72</v>
      </c>
    </row>
    <row r="3" ht="21.75" customHeight="1" spans="1:7">
      <c r="A3" s="68" t="s">
        <v>73</v>
      </c>
      <c r="B3" s="68" t="s">
        <v>74</v>
      </c>
      <c r="C3" s="68" t="s">
        <v>75</v>
      </c>
      <c r="D3" s="68" t="s">
        <v>76</v>
      </c>
      <c r="E3" s="68" t="s">
        <v>83</v>
      </c>
      <c r="F3" s="68" t="s">
        <v>102</v>
      </c>
      <c r="G3" s="68" t="s">
        <v>103</v>
      </c>
    </row>
    <row r="4" customHeight="1" spans="1:7">
      <c r="A4" s="68" t="s">
        <v>82</v>
      </c>
      <c r="B4" s="68" t="s">
        <v>82</v>
      </c>
      <c r="C4" s="68" t="s">
        <v>82</v>
      </c>
      <c r="D4" s="68" t="s">
        <v>82</v>
      </c>
      <c r="E4" s="68">
        <v>1</v>
      </c>
      <c r="F4" s="68">
        <v>2</v>
      </c>
      <c r="G4" s="68">
        <v>3</v>
      </c>
    </row>
    <row r="5" s="30" customFormat="1" ht="18.95" customHeight="1" spans="1:7">
      <c r="A5" s="62"/>
      <c r="B5" s="62"/>
      <c r="C5" s="62"/>
      <c r="D5" s="39" t="s">
        <v>83</v>
      </c>
      <c r="E5" s="64">
        <f>财政拨款收支总体情况表!B6</f>
        <v>15213859</v>
      </c>
      <c r="F5" s="64">
        <f>F6</f>
        <v>13963779</v>
      </c>
      <c r="G5" s="64">
        <f>G6</f>
        <v>1250080</v>
      </c>
    </row>
    <row r="6" ht="18.95" customHeight="1" spans="1:7">
      <c r="A6" s="62" t="s">
        <v>84</v>
      </c>
      <c r="B6" s="62"/>
      <c r="C6" s="62"/>
      <c r="D6" s="39" t="s">
        <v>85</v>
      </c>
      <c r="E6" s="64">
        <f t="shared" ref="E6:E11" si="0">F6+G6</f>
        <v>15213859</v>
      </c>
      <c r="F6" s="64">
        <f>F7+F9+F12</f>
        <v>13963779</v>
      </c>
      <c r="G6" s="64">
        <f>G7+G9+G12</f>
        <v>1250080</v>
      </c>
    </row>
    <row r="7" ht="18.95" customHeight="1" spans="1:7">
      <c r="A7" s="62"/>
      <c r="B7" s="62" t="s">
        <v>86</v>
      </c>
      <c r="C7" s="62"/>
      <c r="D7" s="39" t="s">
        <v>87</v>
      </c>
      <c r="E7" s="64">
        <f t="shared" ref="E7:G7" si="1">E8</f>
        <v>0</v>
      </c>
      <c r="F7" s="64">
        <f t="shared" si="1"/>
        <v>0</v>
      </c>
      <c r="G7" s="64">
        <f t="shared" si="1"/>
        <v>0</v>
      </c>
    </row>
    <row r="8" ht="18.95" customHeight="1" spans="1:7">
      <c r="A8" s="62" t="s">
        <v>88</v>
      </c>
      <c r="B8" s="62" t="s">
        <v>89</v>
      </c>
      <c r="C8" s="62" t="s">
        <v>90</v>
      </c>
      <c r="D8" s="39" t="s">
        <v>91</v>
      </c>
      <c r="E8" s="64">
        <f t="shared" si="0"/>
        <v>0</v>
      </c>
      <c r="F8" s="64">
        <v>0</v>
      </c>
      <c r="G8" s="64"/>
    </row>
    <row r="9" ht="18.95" customHeight="1" spans="1:7">
      <c r="A9" s="62"/>
      <c r="B9" s="62" t="s">
        <v>92</v>
      </c>
      <c r="C9" s="62"/>
      <c r="D9" s="39" t="s">
        <v>93</v>
      </c>
      <c r="E9" s="64">
        <f t="shared" ref="E9:G9" si="2">E10+E11</f>
        <v>15213859</v>
      </c>
      <c r="F9" s="64">
        <f t="shared" si="2"/>
        <v>13963779</v>
      </c>
      <c r="G9" s="64">
        <f t="shared" si="2"/>
        <v>1250080</v>
      </c>
    </row>
    <row r="10" ht="18.95" customHeight="1" spans="1:7">
      <c r="A10" s="62" t="s">
        <v>88</v>
      </c>
      <c r="B10" s="62" t="s">
        <v>94</v>
      </c>
      <c r="C10" s="62" t="s">
        <v>86</v>
      </c>
      <c r="D10" s="39" t="s">
        <v>95</v>
      </c>
      <c r="E10" s="64">
        <f t="shared" si="0"/>
        <v>0</v>
      </c>
      <c r="F10" s="64">
        <v>0</v>
      </c>
      <c r="G10" s="64"/>
    </row>
    <row r="11" ht="18.95" customHeight="1" spans="1:7">
      <c r="A11" s="62" t="s">
        <v>88</v>
      </c>
      <c r="B11" s="62" t="s">
        <v>94</v>
      </c>
      <c r="C11" s="62" t="s">
        <v>90</v>
      </c>
      <c r="D11" s="39" t="s">
        <v>96</v>
      </c>
      <c r="E11" s="64">
        <f t="shared" si="0"/>
        <v>15213859</v>
      </c>
      <c r="F11" s="64">
        <f>'一般公共预算基本支出表（纵向）'!C6</f>
        <v>13963779</v>
      </c>
      <c r="G11" s="64">
        <v>1250080</v>
      </c>
    </row>
    <row r="12" ht="18.95" customHeight="1" spans="1:7">
      <c r="A12" s="62"/>
      <c r="B12" s="62" t="s">
        <v>97</v>
      </c>
      <c r="C12" s="62"/>
      <c r="D12" s="39" t="s">
        <v>98</v>
      </c>
      <c r="E12" s="64">
        <f t="shared" ref="E12:G12" si="3">E13</f>
        <v>0</v>
      </c>
      <c r="F12" s="64">
        <f t="shared" si="3"/>
        <v>0</v>
      </c>
      <c r="G12" s="64">
        <f t="shared" si="3"/>
        <v>0</v>
      </c>
    </row>
    <row r="13" ht="18.95" customHeight="1" spans="1:7">
      <c r="A13" s="62" t="s">
        <v>88</v>
      </c>
      <c r="B13" s="62" t="s">
        <v>99</v>
      </c>
      <c r="C13" s="62" t="s">
        <v>92</v>
      </c>
      <c r="D13" s="39" t="s">
        <v>100</v>
      </c>
      <c r="E13" s="64">
        <f>F13+G13</f>
        <v>0</v>
      </c>
      <c r="F13" s="64">
        <v>0</v>
      </c>
      <c r="G13" s="64"/>
    </row>
    <row r="14" ht="18.95" customHeight="1"/>
    <row r="15" ht="18.95" customHeight="1"/>
    <row r="16" ht="18.95" customHeight="1"/>
  </sheetData>
  <sheetProtection formatCells="0" formatColumns="0" formatRows="0"/>
  <mergeCells count="1">
    <mergeCell ref="A1:G1"/>
  </mergeCells>
  <pageMargins left="0.75" right="0.75" top="1" bottom="1" header="0.5" footer="0.5"/>
  <pageSetup paperSize="9" fitToHeight="99" orientation="landscape"/>
  <headerFooter alignWithMargins="0" scaleWithDoc="0"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W23"/>
  <sheetViews>
    <sheetView showGridLines="0" showZeros="0" workbookViewId="0">
      <selection activeCell="A1" sqref="$A1:$XFD1048576"/>
    </sheetView>
  </sheetViews>
  <sheetFormatPr defaultColWidth="9.16666666666667" defaultRowHeight="12.75" customHeight="1"/>
  <cols>
    <col min="1" max="3" width="5.33333333333333" style="31" customWidth="1"/>
    <col min="4" max="4" width="19.3333333333333" style="31" customWidth="1"/>
    <col min="5" max="49" width="9.83333333333333" style="31" customWidth="1"/>
    <col min="50" max="50" width="9.16666666666667" style="31" customWidth="1"/>
    <col min="51" max="16384" width="9.16666666666667" style="31"/>
  </cols>
  <sheetData>
    <row r="1" ht="32.25" customHeight="1" spans="1:49">
      <c r="A1" s="32" t="s">
        <v>159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</row>
    <row r="2" customHeight="1" spans="1:49">
      <c r="A2" s="33"/>
      <c r="AW2" s="41" t="s">
        <v>72</v>
      </c>
    </row>
    <row r="3" ht="24.75" customHeight="1" spans="1:49">
      <c r="A3" s="34" t="s">
        <v>73</v>
      </c>
      <c r="B3" s="34" t="s">
        <v>74</v>
      </c>
      <c r="C3" s="34" t="s">
        <v>75</v>
      </c>
      <c r="D3" s="35" t="s">
        <v>76</v>
      </c>
      <c r="E3" s="54" t="s">
        <v>83</v>
      </c>
      <c r="F3" s="36" t="s">
        <v>102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5"/>
      <c r="AP3" s="35"/>
      <c r="AQ3" s="35"/>
      <c r="AR3" s="35"/>
      <c r="AS3" s="35"/>
      <c r="AT3" s="35"/>
      <c r="AU3" s="35"/>
      <c r="AV3" s="35"/>
      <c r="AW3" s="35"/>
    </row>
    <row r="4" ht="24.75" customHeight="1" spans="1:49">
      <c r="A4" s="34"/>
      <c r="B4" s="34"/>
      <c r="C4" s="34"/>
      <c r="D4" s="35"/>
      <c r="E4" s="54"/>
      <c r="F4" s="35" t="s">
        <v>112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55" t="s">
        <v>126</v>
      </c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6"/>
      <c r="AO4" s="35" t="s">
        <v>160</v>
      </c>
      <c r="AP4" s="35"/>
      <c r="AQ4" s="35"/>
      <c r="AR4" s="35"/>
      <c r="AS4" s="35"/>
      <c r="AT4" s="35"/>
      <c r="AU4" s="35"/>
      <c r="AV4" s="35"/>
      <c r="AW4" s="35"/>
    </row>
    <row r="5" ht="22.5" customHeight="1" spans="1:49">
      <c r="A5" s="34"/>
      <c r="B5" s="34"/>
      <c r="C5" s="34"/>
      <c r="D5" s="35"/>
      <c r="E5" s="55"/>
      <c r="F5" s="56" t="s">
        <v>161</v>
      </c>
      <c r="G5" s="57" t="s">
        <v>162</v>
      </c>
      <c r="H5" s="57" t="s">
        <v>163</v>
      </c>
      <c r="I5" s="57"/>
      <c r="J5" s="57" t="s">
        <v>164</v>
      </c>
      <c r="K5" s="57" t="s">
        <v>165</v>
      </c>
      <c r="L5" s="57" t="s">
        <v>166</v>
      </c>
      <c r="M5" s="57" t="s">
        <v>167</v>
      </c>
      <c r="N5" s="57" t="s">
        <v>168</v>
      </c>
      <c r="O5" s="57" t="s">
        <v>169</v>
      </c>
      <c r="P5" s="57" t="s">
        <v>170</v>
      </c>
      <c r="Q5" s="57" t="s">
        <v>171</v>
      </c>
      <c r="R5" s="57" t="s">
        <v>172</v>
      </c>
      <c r="S5" s="57" t="s">
        <v>161</v>
      </c>
      <c r="T5" s="57" t="s">
        <v>173</v>
      </c>
      <c r="U5" s="57" t="s">
        <v>174</v>
      </c>
      <c r="V5" s="57" t="s">
        <v>175</v>
      </c>
      <c r="W5" s="57" t="s">
        <v>176</v>
      </c>
      <c r="X5" s="57" t="s">
        <v>177</v>
      </c>
      <c r="Y5" s="57" t="s">
        <v>178</v>
      </c>
      <c r="Z5" s="57" t="s">
        <v>179</v>
      </c>
      <c r="AA5" s="57" t="s">
        <v>180</v>
      </c>
      <c r="AB5" s="57" t="s">
        <v>181</v>
      </c>
      <c r="AC5" s="57" t="s">
        <v>182</v>
      </c>
      <c r="AD5" s="57" t="s">
        <v>183</v>
      </c>
      <c r="AE5" s="57" t="s">
        <v>184</v>
      </c>
      <c r="AF5" s="57" t="s">
        <v>185</v>
      </c>
      <c r="AG5" s="57" t="s">
        <v>186</v>
      </c>
      <c r="AH5" s="57" t="s">
        <v>187</v>
      </c>
      <c r="AI5" s="57" t="s">
        <v>188</v>
      </c>
      <c r="AJ5" s="57" t="s">
        <v>189</v>
      </c>
      <c r="AK5" s="57" t="s">
        <v>190</v>
      </c>
      <c r="AL5" s="57" t="s">
        <v>191</v>
      </c>
      <c r="AM5" s="66"/>
      <c r="AN5" s="35" t="s">
        <v>192</v>
      </c>
      <c r="AO5" s="35" t="s">
        <v>161</v>
      </c>
      <c r="AP5" s="35" t="s">
        <v>193</v>
      </c>
      <c r="AQ5" s="35" t="s">
        <v>194</v>
      </c>
      <c r="AR5" s="35" t="s">
        <v>195</v>
      </c>
      <c r="AS5" s="35" t="s">
        <v>196</v>
      </c>
      <c r="AT5" s="35" t="s">
        <v>197</v>
      </c>
      <c r="AU5" s="35" t="s">
        <v>198</v>
      </c>
      <c r="AV5" s="35" t="s">
        <v>199</v>
      </c>
      <c r="AW5" s="35" t="s">
        <v>200</v>
      </c>
    </row>
    <row r="6" ht="30" customHeight="1" spans="1:49">
      <c r="A6" s="34"/>
      <c r="B6" s="34"/>
      <c r="C6" s="34"/>
      <c r="D6" s="35"/>
      <c r="E6" s="55"/>
      <c r="F6" s="55"/>
      <c r="G6" s="35"/>
      <c r="H6" s="58" t="s">
        <v>163</v>
      </c>
      <c r="I6" s="58" t="s">
        <v>201</v>
      </c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58" t="s">
        <v>202</v>
      </c>
      <c r="AM6" s="67" t="s">
        <v>191</v>
      </c>
      <c r="AN6" s="35"/>
      <c r="AO6" s="35"/>
      <c r="AP6" s="35"/>
      <c r="AQ6" s="35"/>
      <c r="AR6" s="35"/>
      <c r="AS6" s="35"/>
      <c r="AT6" s="35"/>
      <c r="AU6" s="35"/>
      <c r="AV6" s="35"/>
      <c r="AW6" s="35"/>
    </row>
    <row r="7" customHeight="1" spans="1:49">
      <c r="A7" s="59" t="s">
        <v>82</v>
      </c>
      <c r="B7" s="59" t="s">
        <v>82</v>
      </c>
      <c r="C7" s="59" t="s">
        <v>82</v>
      </c>
      <c r="D7" s="59" t="s">
        <v>82</v>
      </c>
      <c r="E7" s="60">
        <v>1</v>
      </c>
      <c r="F7" s="61">
        <v>2</v>
      </c>
      <c r="G7" s="61">
        <v>3</v>
      </c>
      <c r="H7" s="61">
        <v>4</v>
      </c>
      <c r="I7" s="61">
        <v>5</v>
      </c>
      <c r="J7" s="61">
        <v>6</v>
      </c>
      <c r="K7" s="61">
        <v>7</v>
      </c>
      <c r="L7" s="61">
        <v>8</v>
      </c>
      <c r="M7" s="61">
        <v>9</v>
      </c>
      <c r="N7" s="61">
        <v>10</v>
      </c>
      <c r="O7" s="61">
        <v>11</v>
      </c>
      <c r="P7" s="61">
        <v>12</v>
      </c>
      <c r="Q7" s="61">
        <v>13</v>
      </c>
      <c r="R7" s="61">
        <v>14</v>
      </c>
      <c r="S7" s="61">
        <v>15</v>
      </c>
      <c r="T7" s="61">
        <v>16</v>
      </c>
      <c r="U7" s="61">
        <v>17</v>
      </c>
      <c r="V7" s="61">
        <v>18</v>
      </c>
      <c r="W7" s="61">
        <v>19</v>
      </c>
      <c r="X7" s="61">
        <v>20</v>
      </c>
      <c r="Y7" s="61">
        <v>21</v>
      </c>
      <c r="Z7" s="61">
        <v>22</v>
      </c>
      <c r="AA7" s="61">
        <v>23</v>
      </c>
      <c r="AB7" s="61">
        <v>24</v>
      </c>
      <c r="AC7" s="61">
        <v>25</v>
      </c>
      <c r="AD7" s="61">
        <v>26</v>
      </c>
      <c r="AE7" s="61">
        <v>27</v>
      </c>
      <c r="AF7" s="61">
        <v>28</v>
      </c>
      <c r="AG7" s="61">
        <v>29</v>
      </c>
      <c r="AH7" s="61">
        <v>30</v>
      </c>
      <c r="AI7" s="61">
        <v>31</v>
      </c>
      <c r="AJ7" s="61">
        <v>32</v>
      </c>
      <c r="AK7" s="61">
        <v>33</v>
      </c>
      <c r="AL7" s="61">
        <v>34</v>
      </c>
      <c r="AM7" s="61">
        <v>35</v>
      </c>
      <c r="AN7" s="60">
        <v>36</v>
      </c>
      <c r="AO7" s="61">
        <v>37</v>
      </c>
      <c r="AP7" s="61">
        <v>38</v>
      </c>
      <c r="AQ7" s="61">
        <v>39</v>
      </c>
      <c r="AR7" s="61">
        <v>40</v>
      </c>
      <c r="AS7" s="61">
        <v>41</v>
      </c>
      <c r="AT7" s="61">
        <v>42</v>
      </c>
      <c r="AU7" s="61">
        <v>43</v>
      </c>
      <c r="AV7" s="61">
        <v>44</v>
      </c>
      <c r="AW7" s="61">
        <v>45</v>
      </c>
    </row>
    <row r="8" s="30" customFormat="1" ht="18" customHeight="1" spans="1:49">
      <c r="A8" s="62"/>
      <c r="B8" s="62"/>
      <c r="C8" s="62"/>
      <c r="D8" s="63" t="s">
        <v>83</v>
      </c>
      <c r="E8" s="64">
        <f t="shared" ref="E8:AW8" si="0">E9</f>
        <v>13963779</v>
      </c>
      <c r="F8" s="64">
        <f t="shared" si="0"/>
        <v>13685731</v>
      </c>
      <c r="G8" s="64">
        <f t="shared" si="0"/>
        <v>5276564</v>
      </c>
      <c r="H8" s="64">
        <f t="shared" si="0"/>
        <v>0</v>
      </c>
      <c r="I8" s="64">
        <f t="shared" si="0"/>
        <v>389440</v>
      </c>
      <c r="J8" s="64">
        <f t="shared" si="0"/>
        <v>0</v>
      </c>
      <c r="K8" s="64">
        <f t="shared" si="0"/>
        <v>0</v>
      </c>
      <c r="L8" s="64">
        <f t="shared" si="0"/>
        <v>2950208</v>
      </c>
      <c r="M8" s="64">
        <f t="shared" si="0"/>
        <v>3471104</v>
      </c>
      <c r="N8" s="64">
        <f t="shared" si="0"/>
        <v>0</v>
      </c>
      <c r="O8" s="64">
        <f t="shared" si="0"/>
        <v>207587</v>
      </c>
      <c r="P8" s="64">
        <f t="shared" si="0"/>
        <v>0</v>
      </c>
      <c r="Q8" s="64">
        <f t="shared" si="0"/>
        <v>1390828</v>
      </c>
      <c r="R8" s="64">
        <f t="shared" si="0"/>
        <v>0</v>
      </c>
      <c r="S8" s="64">
        <f t="shared" si="0"/>
        <v>263828</v>
      </c>
      <c r="T8" s="64">
        <f t="shared" si="0"/>
        <v>0</v>
      </c>
      <c r="U8" s="64">
        <f t="shared" si="0"/>
        <v>0</v>
      </c>
      <c r="V8" s="64">
        <f t="shared" si="0"/>
        <v>0</v>
      </c>
      <c r="W8" s="64">
        <f t="shared" si="0"/>
        <v>0</v>
      </c>
      <c r="X8" s="64">
        <f t="shared" si="0"/>
        <v>0</v>
      </c>
      <c r="Y8" s="64">
        <f t="shared" si="0"/>
        <v>0</v>
      </c>
      <c r="Z8" s="64">
        <f t="shared" si="0"/>
        <v>0</v>
      </c>
      <c r="AA8" s="64">
        <f t="shared" si="0"/>
        <v>0</v>
      </c>
      <c r="AB8" s="64">
        <f t="shared" si="0"/>
        <v>0</v>
      </c>
      <c r="AC8" s="64">
        <f t="shared" si="0"/>
        <v>0</v>
      </c>
      <c r="AD8" s="64">
        <f t="shared" si="0"/>
        <v>0</v>
      </c>
      <c r="AE8" s="64">
        <f t="shared" si="0"/>
        <v>0</v>
      </c>
      <c r="AF8" s="64">
        <f t="shared" si="0"/>
        <v>0</v>
      </c>
      <c r="AG8" s="64">
        <f t="shared" si="0"/>
        <v>0</v>
      </c>
      <c r="AH8" s="64">
        <f t="shared" si="0"/>
        <v>0</v>
      </c>
      <c r="AI8" s="64">
        <f t="shared" si="0"/>
        <v>105531</v>
      </c>
      <c r="AJ8" s="64">
        <f t="shared" si="0"/>
        <v>158297</v>
      </c>
      <c r="AK8" s="64">
        <f t="shared" si="0"/>
        <v>0</v>
      </c>
      <c r="AL8" s="64">
        <f t="shared" si="0"/>
        <v>0</v>
      </c>
      <c r="AM8" s="64">
        <f t="shared" si="0"/>
        <v>0</v>
      </c>
      <c r="AN8" s="64">
        <f t="shared" si="0"/>
        <v>0</v>
      </c>
      <c r="AO8" s="64">
        <f t="shared" si="0"/>
        <v>14220</v>
      </c>
      <c r="AP8" s="64">
        <f t="shared" si="0"/>
        <v>0</v>
      </c>
      <c r="AQ8" s="64">
        <f t="shared" si="0"/>
        <v>0</v>
      </c>
      <c r="AR8" s="64">
        <f t="shared" si="0"/>
        <v>0</v>
      </c>
      <c r="AS8" s="64">
        <f t="shared" si="0"/>
        <v>0</v>
      </c>
      <c r="AT8" s="64">
        <f t="shared" si="0"/>
        <v>14220</v>
      </c>
      <c r="AU8" s="64">
        <f t="shared" si="0"/>
        <v>0</v>
      </c>
      <c r="AV8" s="64">
        <f t="shared" si="0"/>
        <v>0</v>
      </c>
      <c r="AW8" s="64">
        <f t="shared" si="0"/>
        <v>0</v>
      </c>
    </row>
    <row r="9" ht="18" customHeight="1" spans="1:49">
      <c r="A9" s="62" t="s">
        <v>84</v>
      </c>
      <c r="B9" s="62"/>
      <c r="C9" s="62"/>
      <c r="D9" s="63" t="s">
        <v>85</v>
      </c>
      <c r="E9" s="64">
        <f t="shared" ref="E9:AW9" si="1">E10</f>
        <v>13963779</v>
      </c>
      <c r="F9" s="64">
        <f t="shared" si="1"/>
        <v>13685731</v>
      </c>
      <c r="G9" s="64">
        <f t="shared" si="1"/>
        <v>5276564</v>
      </c>
      <c r="H9" s="64">
        <f t="shared" si="1"/>
        <v>0</v>
      </c>
      <c r="I9" s="64">
        <f t="shared" si="1"/>
        <v>389440</v>
      </c>
      <c r="J9" s="64">
        <f t="shared" si="1"/>
        <v>0</v>
      </c>
      <c r="K9" s="64">
        <f t="shared" si="1"/>
        <v>0</v>
      </c>
      <c r="L9" s="64">
        <f t="shared" si="1"/>
        <v>2950208</v>
      </c>
      <c r="M9" s="64">
        <f t="shared" si="1"/>
        <v>3471104</v>
      </c>
      <c r="N9" s="64">
        <f t="shared" si="1"/>
        <v>0</v>
      </c>
      <c r="O9" s="64">
        <f t="shared" si="1"/>
        <v>207587</v>
      </c>
      <c r="P9" s="64">
        <f t="shared" si="1"/>
        <v>0</v>
      </c>
      <c r="Q9" s="64">
        <f t="shared" si="1"/>
        <v>1390828</v>
      </c>
      <c r="R9" s="64">
        <f t="shared" si="1"/>
        <v>0</v>
      </c>
      <c r="S9" s="64">
        <f t="shared" si="1"/>
        <v>263828</v>
      </c>
      <c r="T9" s="64">
        <f t="shared" si="1"/>
        <v>0</v>
      </c>
      <c r="U9" s="64">
        <f t="shared" si="1"/>
        <v>0</v>
      </c>
      <c r="V9" s="64">
        <f t="shared" si="1"/>
        <v>0</v>
      </c>
      <c r="W9" s="64">
        <f t="shared" si="1"/>
        <v>0</v>
      </c>
      <c r="X9" s="64">
        <f t="shared" si="1"/>
        <v>0</v>
      </c>
      <c r="Y9" s="64">
        <f t="shared" si="1"/>
        <v>0</v>
      </c>
      <c r="Z9" s="64">
        <f t="shared" si="1"/>
        <v>0</v>
      </c>
      <c r="AA9" s="64">
        <f t="shared" si="1"/>
        <v>0</v>
      </c>
      <c r="AB9" s="64">
        <f t="shared" si="1"/>
        <v>0</v>
      </c>
      <c r="AC9" s="64">
        <f t="shared" si="1"/>
        <v>0</v>
      </c>
      <c r="AD9" s="64">
        <f t="shared" si="1"/>
        <v>0</v>
      </c>
      <c r="AE9" s="64">
        <f t="shared" si="1"/>
        <v>0</v>
      </c>
      <c r="AF9" s="64">
        <f t="shared" si="1"/>
        <v>0</v>
      </c>
      <c r="AG9" s="64">
        <f t="shared" si="1"/>
        <v>0</v>
      </c>
      <c r="AH9" s="64">
        <f t="shared" si="1"/>
        <v>0</v>
      </c>
      <c r="AI9" s="64">
        <f t="shared" si="1"/>
        <v>105531</v>
      </c>
      <c r="AJ9" s="64">
        <f t="shared" si="1"/>
        <v>158297</v>
      </c>
      <c r="AK9" s="64">
        <f t="shared" si="1"/>
        <v>0</v>
      </c>
      <c r="AL9" s="64">
        <f t="shared" si="1"/>
        <v>0</v>
      </c>
      <c r="AM9" s="64">
        <f t="shared" si="1"/>
        <v>0</v>
      </c>
      <c r="AN9" s="64">
        <f t="shared" si="1"/>
        <v>0</v>
      </c>
      <c r="AO9" s="64">
        <f t="shared" si="1"/>
        <v>14220</v>
      </c>
      <c r="AP9" s="64">
        <f t="shared" si="1"/>
        <v>0</v>
      </c>
      <c r="AQ9" s="64">
        <f t="shared" si="1"/>
        <v>0</v>
      </c>
      <c r="AR9" s="64">
        <f t="shared" si="1"/>
        <v>0</v>
      </c>
      <c r="AS9" s="64">
        <f t="shared" si="1"/>
        <v>0</v>
      </c>
      <c r="AT9" s="64">
        <f t="shared" si="1"/>
        <v>14220</v>
      </c>
      <c r="AU9" s="64">
        <f t="shared" si="1"/>
        <v>0</v>
      </c>
      <c r="AV9" s="64">
        <f t="shared" si="1"/>
        <v>0</v>
      </c>
      <c r="AW9" s="64">
        <f t="shared" si="1"/>
        <v>0</v>
      </c>
    </row>
    <row r="10" ht="18" customHeight="1" spans="1:49">
      <c r="A10" s="62"/>
      <c r="B10" s="62" t="s">
        <v>92</v>
      </c>
      <c r="C10" s="62"/>
      <c r="D10" s="63" t="s">
        <v>93</v>
      </c>
      <c r="E10" s="64">
        <f t="shared" ref="E10:AW10" si="2">E11</f>
        <v>13963779</v>
      </c>
      <c r="F10" s="64">
        <f t="shared" si="2"/>
        <v>13685731</v>
      </c>
      <c r="G10" s="64">
        <f t="shared" si="2"/>
        <v>5276564</v>
      </c>
      <c r="H10" s="64">
        <f t="shared" si="2"/>
        <v>0</v>
      </c>
      <c r="I10" s="64">
        <f t="shared" si="2"/>
        <v>389440</v>
      </c>
      <c r="J10" s="64">
        <f t="shared" si="2"/>
        <v>0</v>
      </c>
      <c r="K10" s="64">
        <f t="shared" si="2"/>
        <v>0</v>
      </c>
      <c r="L10" s="64">
        <f t="shared" si="2"/>
        <v>2950208</v>
      </c>
      <c r="M10" s="64">
        <f t="shared" si="2"/>
        <v>3471104</v>
      </c>
      <c r="N10" s="64">
        <f t="shared" si="2"/>
        <v>0</v>
      </c>
      <c r="O10" s="64">
        <f t="shared" si="2"/>
        <v>207587</v>
      </c>
      <c r="P10" s="64">
        <f t="shared" si="2"/>
        <v>0</v>
      </c>
      <c r="Q10" s="64">
        <f t="shared" si="2"/>
        <v>1390828</v>
      </c>
      <c r="R10" s="64">
        <f t="shared" si="2"/>
        <v>0</v>
      </c>
      <c r="S10" s="64">
        <f t="shared" si="2"/>
        <v>263828</v>
      </c>
      <c r="T10" s="64">
        <f t="shared" si="2"/>
        <v>0</v>
      </c>
      <c r="U10" s="64">
        <f t="shared" si="2"/>
        <v>0</v>
      </c>
      <c r="V10" s="64">
        <f t="shared" si="2"/>
        <v>0</v>
      </c>
      <c r="W10" s="64">
        <f t="shared" si="2"/>
        <v>0</v>
      </c>
      <c r="X10" s="64">
        <f t="shared" si="2"/>
        <v>0</v>
      </c>
      <c r="Y10" s="64">
        <f t="shared" si="2"/>
        <v>0</v>
      </c>
      <c r="Z10" s="64">
        <f t="shared" si="2"/>
        <v>0</v>
      </c>
      <c r="AA10" s="64">
        <f t="shared" si="2"/>
        <v>0</v>
      </c>
      <c r="AB10" s="64">
        <f t="shared" si="2"/>
        <v>0</v>
      </c>
      <c r="AC10" s="64">
        <f t="shared" si="2"/>
        <v>0</v>
      </c>
      <c r="AD10" s="64">
        <f t="shared" si="2"/>
        <v>0</v>
      </c>
      <c r="AE10" s="64">
        <f t="shared" si="2"/>
        <v>0</v>
      </c>
      <c r="AF10" s="64">
        <f t="shared" si="2"/>
        <v>0</v>
      </c>
      <c r="AG10" s="64">
        <f t="shared" si="2"/>
        <v>0</v>
      </c>
      <c r="AH10" s="64">
        <f t="shared" si="2"/>
        <v>0</v>
      </c>
      <c r="AI10" s="64">
        <f t="shared" si="2"/>
        <v>105531</v>
      </c>
      <c r="AJ10" s="64">
        <f t="shared" si="2"/>
        <v>158297</v>
      </c>
      <c r="AK10" s="64">
        <f t="shared" si="2"/>
        <v>0</v>
      </c>
      <c r="AL10" s="64">
        <f t="shared" si="2"/>
        <v>0</v>
      </c>
      <c r="AM10" s="64">
        <f t="shared" si="2"/>
        <v>0</v>
      </c>
      <c r="AN10" s="64">
        <f t="shared" si="2"/>
        <v>0</v>
      </c>
      <c r="AO10" s="64">
        <f t="shared" si="2"/>
        <v>14220</v>
      </c>
      <c r="AP10" s="64">
        <f t="shared" si="2"/>
        <v>0</v>
      </c>
      <c r="AQ10" s="64">
        <f t="shared" si="2"/>
        <v>0</v>
      </c>
      <c r="AR10" s="64">
        <f t="shared" si="2"/>
        <v>0</v>
      </c>
      <c r="AS10" s="64">
        <f t="shared" si="2"/>
        <v>0</v>
      </c>
      <c r="AT10" s="64">
        <f t="shared" si="2"/>
        <v>14220</v>
      </c>
      <c r="AU10" s="64">
        <f t="shared" si="2"/>
        <v>0</v>
      </c>
      <c r="AV10" s="64">
        <f t="shared" si="2"/>
        <v>0</v>
      </c>
      <c r="AW10" s="64">
        <f t="shared" si="2"/>
        <v>0</v>
      </c>
    </row>
    <row r="11" ht="42" customHeight="1" spans="1:49">
      <c r="A11" s="62" t="s">
        <v>88</v>
      </c>
      <c r="B11" s="62" t="s">
        <v>94</v>
      </c>
      <c r="C11" s="62" t="s">
        <v>90</v>
      </c>
      <c r="D11" s="63" t="s">
        <v>96</v>
      </c>
      <c r="E11" s="64">
        <f>'一般公共预算基本支出表（纵向）'!C6</f>
        <v>13963779</v>
      </c>
      <c r="F11" s="40">
        <f>'一般公共预算基本支出表（纵向）'!D7</f>
        <v>13685731</v>
      </c>
      <c r="G11" s="40">
        <f>'一般公共预算基本支出表（纵向）'!D8</f>
        <v>5276564</v>
      </c>
      <c r="H11" s="40">
        <f>'一般公共预算基本支出表（纵向）'!D10</f>
        <v>0</v>
      </c>
      <c r="I11" s="40">
        <f>'一般公共预算基本支出表（纵向）'!D11</f>
        <v>389440</v>
      </c>
      <c r="J11" s="65">
        <f>'一般公共预算基本支出表（纵向）'!D12</f>
        <v>0</v>
      </c>
      <c r="K11" s="40">
        <f>'一般公共预算基本支出表（纵向）'!D13</f>
        <v>0</v>
      </c>
      <c r="L11" s="40">
        <f>'一般公共预算基本支出表（纵向）'!D14</f>
        <v>2950208</v>
      </c>
      <c r="M11" s="40">
        <f>'一般公共预算基本支出表（纵向）'!D15</f>
        <v>3471104</v>
      </c>
      <c r="N11" s="40">
        <f>'一般公共预算基本支出表（纵向）'!D16</f>
        <v>0</v>
      </c>
      <c r="O11" s="40">
        <f>'一般公共预算基本支出表（纵向）'!D17</f>
        <v>207587</v>
      </c>
      <c r="P11" s="40">
        <f>'一般公共预算基本支出表（纵向）'!D18</f>
        <v>0</v>
      </c>
      <c r="Q11" s="40">
        <f>'一般公共预算基本支出表（纵向）'!D19</f>
        <v>1390828</v>
      </c>
      <c r="R11" s="40">
        <f>'一般公共预算基本支出表（纵向）'!D20</f>
        <v>0</v>
      </c>
      <c r="S11" s="40">
        <f>'一般公共预算基本支出表（纵向）'!E21</f>
        <v>263828</v>
      </c>
      <c r="T11" s="40">
        <f>'一般公共预算基本支出表（纵向）'!E22</f>
        <v>0</v>
      </c>
      <c r="U11" s="40">
        <f>'一般公共预算基本支出表（纵向）'!E23</f>
        <v>0</v>
      </c>
      <c r="V11" s="40">
        <f>'一般公共预算基本支出表（纵向）'!E24</f>
        <v>0</v>
      </c>
      <c r="W11" s="40">
        <f>'一般公共预算基本支出表（纵向）'!E25</f>
        <v>0</v>
      </c>
      <c r="X11" s="40">
        <f>'一般公共预算基本支出表（纵向）'!E26</f>
        <v>0</v>
      </c>
      <c r="Y11" s="40">
        <f>'一般公共预算基本支出表（纵向）'!E27</f>
        <v>0</v>
      </c>
      <c r="Z11" s="40">
        <f>'一般公共预算基本支出表（纵向）'!E28</f>
        <v>0</v>
      </c>
      <c r="AA11" s="40">
        <f>'一般公共预算基本支出表（纵向）'!E29</f>
        <v>0</v>
      </c>
      <c r="AB11" s="40">
        <f>'一般公共预算基本支出表（纵向）'!E30</f>
        <v>0</v>
      </c>
      <c r="AC11" s="40">
        <f>'一般公共预算基本支出表（纵向）'!E31</f>
        <v>0</v>
      </c>
      <c r="AD11" s="40">
        <f>'一般公共预算基本支出表（纵向）'!E32</f>
        <v>0</v>
      </c>
      <c r="AE11" s="40">
        <f>'一般公共预算基本支出表（纵向）'!E33</f>
        <v>0</v>
      </c>
      <c r="AF11" s="40">
        <f>'一般公共预算基本支出表（纵向）'!E34</f>
        <v>0</v>
      </c>
      <c r="AG11" s="40">
        <f>'一般公共预算基本支出表（纵向）'!E35</f>
        <v>0</v>
      </c>
      <c r="AH11" s="40">
        <f>'一般公共预算基本支出表（纵向）'!E36</f>
        <v>0</v>
      </c>
      <c r="AI11" s="40">
        <f>'一般公共预算基本支出表（纵向）'!E37</f>
        <v>105531</v>
      </c>
      <c r="AJ11" s="40">
        <f>'一般公共预算基本支出表（纵向）'!E38</f>
        <v>158297</v>
      </c>
      <c r="AK11" s="40">
        <f>'一般公共预算基本支出表（纵向）'!E39</f>
        <v>0</v>
      </c>
      <c r="AL11" s="40">
        <f>'一般公共预算基本支出表（纵向）'!E41</f>
        <v>0</v>
      </c>
      <c r="AM11" s="40">
        <f>'一般公共预算基本支出表（纵向）'!E42</f>
        <v>0</v>
      </c>
      <c r="AN11" s="40">
        <f>'一般公共预算基本支出表（纵向）'!E43</f>
        <v>0</v>
      </c>
      <c r="AO11" s="40">
        <f>'一般公共预算基本支出表（纵向）'!D44</f>
        <v>14220</v>
      </c>
      <c r="AP11" s="40">
        <f>'一般公共预算基本支出表（纵向）'!D45</f>
        <v>0</v>
      </c>
      <c r="AQ11" s="40">
        <f>'一般公共预算基本支出表（纵向）'!D46</f>
        <v>0</v>
      </c>
      <c r="AR11" s="40">
        <f>'一般公共预算基本支出表（纵向）'!D47</f>
        <v>0</v>
      </c>
      <c r="AS11" s="40">
        <f>'一般公共预算基本支出表（纵向）'!D48</f>
        <v>0</v>
      </c>
      <c r="AT11" s="40">
        <f>'一般公共预算基本支出表（纵向）'!D49</f>
        <v>14220</v>
      </c>
      <c r="AU11" s="40">
        <f>'一般公共预算基本支出表（纵向）'!D50</f>
        <v>0</v>
      </c>
      <c r="AV11" s="40">
        <f>'一般公共预算基本支出表（纵向）'!D51</f>
        <v>0</v>
      </c>
      <c r="AW11" s="40">
        <f>'一般公共预算基本支出表（纵向）'!D52</f>
        <v>0</v>
      </c>
    </row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</sheetData>
  <sheetProtection formatCells="0" formatColumns="0" formatRows="0"/>
  <mergeCells count="52">
    <mergeCell ref="A1:AW1"/>
    <mergeCell ref="F3:AW3"/>
    <mergeCell ref="F4:R4"/>
    <mergeCell ref="S4:AN4"/>
    <mergeCell ref="AO4:AW4"/>
    <mergeCell ref="H5:I5"/>
    <mergeCell ref="AL5:AM5"/>
    <mergeCell ref="A3:A6"/>
    <mergeCell ref="B3:B6"/>
    <mergeCell ref="C3:C6"/>
    <mergeCell ref="D3:D6"/>
    <mergeCell ref="E3:E6"/>
    <mergeCell ref="F5:F6"/>
    <mergeCell ref="G5:G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</mergeCells>
  <pageMargins left="0.75" right="0.75" top="1" bottom="1" header="0.5" footer="0.5"/>
  <pageSetup paperSize="9" scale="33" fitToHeight="99" orientation="landscape"/>
  <headerFooter alignWithMargins="0" scaleWithDoc="0">
    <oddFooter>&amp;C页(&amp;P)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E33" sqref="E33"/>
    </sheetView>
  </sheetViews>
  <sheetFormatPr defaultColWidth="9.16666666666667" defaultRowHeight="12.75" customHeight="1" outlineLevelCol="6"/>
  <cols>
    <col min="1" max="3" width="6.5" customWidth="1"/>
    <col min="4" max="4" width="46.1666666666667" customWidth="1"/>
    <col min="5" max="7" width="27.1666666666667" customWidth="1"/>
    <col min="8" max="8" width="9.16666666666667" customWidth="1"/>
  </cols>
  <sheetData>
    <row r="1" ht="32.25" customHeight="1" spans="1:7">
      <c r="A1" s="2" t="s">
        <v>203</v>
      </c>
      <c r="B1" s="2"/>
      <c r="C1" s="2"/>
      <c r="D1" s="2"/>
      <c r="E1" s="2"/>
      <c r="F1" s="2"/>
      <c r="G1" s="2"/>
    </row>
    <row r="2" s="1" customFormat="1" customHeight="1" spans="1:7">
      <c r="A2" s="42"/>
      <c r="G2" s="43" t="s">
        <v>72</v>
      </c>
    </row>
    <row r="3" ht="25.5" customHeight="1" spans="1:7">
      <c r="A3" s="44" t="s">
        <v>73</v>
      </c>
      <c r="B3" s="44" t="s">
        <v>74</v>
      </c>
      <c r="C3" s="44" t="s">
        <v>75</v>
      </c>
      <c r="D3" s="44" t="s">
        <v>76</v>
      </c>
      <c r="E3" s="45" t="s">
        <v>204</v>
      </c>
      <c r="F3" s="45"/>
      <c r="G3" s="45"/>
    </row>
    <row r="4" ht="20.25" customHeight="1" spans="1:7">
      <c r="A4" s="44"/>
      <c r="B4" s="44"/>
      <c r="C4" s="44"/>
      <c r="D4" s="45"/>
      <c r="E4" s="46" t="s">
        <v>83</v>
      </c>
      <c r="F4" s="47" t="s">
        <v>102</v>
      </c>
      <c r="G4" s="47" t="s">
        <v>103</v>
      </c>
    </row>
    <row r="5" customHeight="1" spans="1:7">
      <c r="A5" s="48" t="s">
        <v>82</v>
      </c>
      <c r="B5" s="48" t="s">
        <v>82</v>
      </c>
      <c r="C5" s="48" t="s">
        <v>82</v>
      </c>
      <c r="D5" s="49" t="s">
        <v>82</v>
      </c>
      <c r="E5" s="50">
        <v>1</v>
      </c>
      <c r="F5" s="50">
        <v>2</v>
      </c>
      <c r="G5" s="50">
        <v>3</v>
      </c>
    </row>
    <row r="6" s="1" customFormat="1" ht="18.75" customHeight="1" spans="1:7">
      <c r="A6" s="51"/>
      <c r="B6" s="51"/>
      <c r="C6" s="51"/>
      <c r="D6" s="52"/>
      <c r="E6" s="53"/>
      <c r="F6" s="53"/>
      <c r="G6" s="53"/>
    </row>
    <row r="7" customHeight="1" spans="1:7">
      <c r="A7" s="9"/>
      <c r="B7" s="9"/>
      <c r="D7" s="9"/>
      <c r="G7" s="9"/>
    </row>
    <row r="8" customHeight="1" spans="4:5">
      <c r="D8" s="9"/>
      <c r="E8" s="9"/>
    </row>
    <row r="9" customHeight="1" spans="2:4">
      <c r="B9" s="9"/>
      <c r="D9" s="9"/>
    </row>
    <row r="10" customHeight="1" spans="2:2">
      <c r="B10" s="9"/>
    </row>
    <row r="11" customHeight="1" spans="2:5">
      <c r="B11" s="9"/>
      <c r="E11" s="9"/>
    </row>
    <row r="12" customHeight="1" spans="3:4">
      <c r="C12" s="9"/>
      <c r="D12" s="9"/>
    </row>
    <row r="13" customHeight="1" spans="5:5">
      <c r="E13" s="9"/>
    </row>
    <row r="14" customHeight="1" spans="3:3">
      <c r="C14" s="9"/>
    </row>
    <row r="16" customHeight="1" spans="4:4">
      <c r="D16" s="9"/>
    </row>
    <row r="18" customHeight="1" spans="4:4">
      <c r="D18" s="9"/>
    </row>
    <row r="20" customHeight="1" spans="4:4">
      <c r="D20" s="9"/>
    </row>
  </sheetData>
  <sheetProtection formatCells="0" formatColumns="0" formatRows="0"/>
  <mergeCells count="6">
    <mergeCell ref="A1:G1"/>
    <mergeCell ref="E3:G3"/>
    <mergeCell ref="A3:A4"/>
    <mergeCell ref="B3:B4"/>
    <mergeCell ref="C3:C4"/>
    <mergeCell ref="D3:D4"/>
  </mergeCells>
  <pageMargins left="0.75" right="0.75" top="1" bottom="1" header="0.5" footer="0.5"/>
  <pageSetup paperSize="9" fitToHeight="99" orientation="landscape"/>
  <headerFooter alignWithMargins="0" scaleWithDoc="0">
    <oddFooter>&amp;C页(&amp;P)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showGridLines="0" showZeros="0" workbookViewId="0">
      <selection activeCell="A1" sqref="$A1:$XFD1048576"/>
    </sheetView>
  </sheetViews>
  <sheetFormatPr defaultColWidth="9.16666666666667" defaultRowHeight="12.75" customHeight="1"/>
  <cols>
    <col min="1" max="1" width="27.6666666666667" style="31" customWidth="1"/>
    <col min="2" max="9" width="21" style="31" customWidth="1"/>
    <col min="10" max="10" width="9.16666666666667" style="31" customWidth="1"/>
    <col min="11" max="16384" width="9.16666666666667" style="31"/>
  </cols>
  <sheetData>
    <row r="1" ht="33.75" customHeight="1" spans="1:9">
      <c r="A1" s="32" t="s">
        <v>205</v>
      </c>
      <c r="B1" s="32"/>
      <c r="C1" s="32"/>
      <c r="D1" s="32"/>
      <c r="E1" s="32"/>
      <c r="F1" s="32"/>
      <c r="G1" s="32"/>
      <c r="H1" s="32"/>
      <c r="I1" s="32"/>
    </row>
    <row r="2" customHeight="1" spans="1:9">
      <c r="A2" s="33"/>
      <c r="I2" s="41" t="s">
        <v>72</v>
      </c>
    </row>
    <row r="3" ht="19.5" customHeight="1" spans="1:9">
      <c r="A3" s="34" t="s">
        <v>206</v>
      </c>
      <c r="B3" s="35" t="s">
        <v>207</v>
      </c>
      <c r="C3" s="35"/>
      <c r="D3" s="35"/>
      <c r="E3" s="34"/>
      <c r="F3" s="35" t="s">
        <v>208</v>
      </c>
      <c r="G3" s="35"/>
      <c r="H3" s="35"/>
      <c r="I3" s="35"/>
    </row>
    <row r="4" ht="42.75" customHeight="1" spans="1:9">
      <c r="A4" s="36"/>
      <c r="B4" s="37" t="s">
        <v>209</v>
      </c>
      <c r="C4" s="38" t="s">
        <v>210</v>
      </c>
      <c r="D4" s="38" t="s">
        <v>211</v>
      </c>
      <c r="E4" s="38" t="s">
        <v>212</v>
      </c>
      <c r="F4" s="38" t="s">
        <v>209</v>
      </c>
      <c r="G4" s="38" t="s">
        <v>210</v>
      </c>
      <c r="H4" s="38" t="s">
        <v>213</v>
      </c>
      <c r="I4" s="38" t="s">
        <v>212</v>
      </c>
    </row>
    <row r="5" s="30" customFormat="1" ht="20.1" customHeight="1" spans="1:9">
      <c r="A5" s="39" t="s">
        <v>83</v>
      </c>
      <c r="B5" s="40">
        <f>B6+B7+B8+B9</f>
        <v>0</v>
      </c>
      <c r="C5" s="40">
        <f t="shared" ref="C5:I5" si="0">C6+C7+C8+C9</f>
        <v>0</v>
      </c>
      <c r="D5" s="40">
        <f t="shared" si="0"/>
        <v>0</v>
      </c>
      <c r="E5" s="40">
        <f t="shared" si="0"/>
        <v>0</v>
      </c>
      <c r="F5" s="40">
        <f t="shared" si="0"/>
        <v>0</v>
      </c>
      <c r="G5" s="40">
        <f t="shared" si="0"/>
        <v>0</v>
      </c>
      <c r="H5" s="40">
        <f t="shared" si="0"/>
        <v>0</v>
      </c>
      <c r="I5" s="40">
        <f t="shared" si="0"/>
        <v>0</v>
      </c>
    </row>
    <row r="6" ht="20.1" customHeight="1" spans="1:9">
      <c r="A6" s="39" t="s">
        <v>214</v>
      </c>
      <c r="B6" s="40">
        <f t="shared" ref="B6:B9" si="1">C6+D6+E6</f>
        <v>0</v>
      </c>
      <c r="C6" s="40">
        <v>0</v>
      </c>
      <c r="D6" s="40">
        <v>0</v>
      </c>
      <c r="E6" s="40">
        <v>0</v>
      </c>
      <c r="F6" s="40">
        <f t="shared" ref="F6:F9" si="2">G6+H6+I6</f>
        <v>0</v>
      </c>
      <c r="G6" s="40">
        <v>0</v>
      </c>
      <c r="H6" s="40">
        <v>0</v>
      </c>
      <c r="I6" s="40">
        <v>0</v>
      </c>
    </row>
    <row r="7" ht="20.1" customHeight="1" spans="1:9">
      <c r="A7" s="39" t="s">
        <v>215</v>
      </c>
      <c r="B7" s="40">
        <f t="shared" si="1"/>
        <v>0</v>
      </c>
      <c r="C7" s="40"/>
      <c r="D7" s="40"/>
      <c r="E7" s="40">
        <v>0</v>
      </c>
      <c r="F7" s="40">
        <f t="shared" si="2"/>
        <v>0</v>
      </c>
      <c r="G7" s="40"/>
      <c r="H7" s="40"/>
      <c r="I7" s="40">
        <v>0</v>
      </c>
    </row>
    <row r="8" ht="20.1" customHeight="1" spans="1:9">
      <c r="A8" s="39" t="s">
        <v>190</v>
      </c>
      <c r="B8" s="40">
        <f t="shared" si="1"/>
        <v>0</v>
      </c>
      <c r="C8" s="40">
        <v>0</v>
      </c>
      <c r="D8" s="40">
        <v>0</v>
      </c>
      <c r="E8" s="40">
        <v>0</v>
      </c>
      <c r="F8" s="40">
        <f t="shared" si="2"/>
        <v>0</v>
      </c>
      <c r="G8" s="40">
        <v>0</v>
      </c>
      <c r="H8" s="40">
        <v>0</v>
      </c>
      <c r="I8" s="40">
        <v>0</v>
      </c>
    </row>
    <row r="9" ht="20.1" customHeight="1" spans="1:9">
      <c r="A9" s="39" t="s">
        <v>216</v>
      </c>
      <c r="B9" s="40">
        <f t="shared" si="1"/>
        <v>0</v>
      </c>
      <c r="C9" s="40">
        <v>0</v>
      </c>
      <c r="D9" s="40">
        <v>0</v>
      </c>
      <c r="E9" s="40">
        <v>0</v>
      </c>
      <c r="F9" s="40">
        <f t="shared" si="2"/>
        <v>0</v>
      </c>
      <c r="G9" s="40">
        <v>0</v>
      </c>
      <c r="H9" s="40">
        <v>0</v>
      </c>
      <c r="I9" s="40">
        <v>0</v>
      </c>
    </row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</sheetData>
  <sheetProtection formatCells="0" formatColumns="0" formatRows="0"/>
  <mergeCells count="4">
    <mergeCell ref="A1:I1"/>
    <mergeCell ref="B3:E3"/>
    <mergeCell ref="F3:I3"/>
    <mergeCell ref="A3:A4"/>
  </mergeCells>
  <pageMargins left="0.75" right="0.75" top="1" bottom="1" header="0.5" footer="0.5"/>
  <pageSetup paperSize="9" scale="82" fitToHeight="99" orientation="landscape"/>
  <headerFooter alignWithMargins="0" scaleWithDoc="0">
    <oddFooter>&amp;C页(&amp;P)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收支总表</vt:lpstr>
      <vt:lpstr>收入总体情况表</vt:lpstr>
      <vt:lpstr>支出总体情况表</vt:lpstr>
      <vt:lpstr>财政拨款收支总体情况表</vt:lpstr>
      <vt:lpstr>一般公共预算基本支出表（纵向）</vt:lpstr>
      <vt:lpstr>一般公共预算支出表</vt:lpstr>
      <vt:lpstr>一般公共预算基本支出表（横向）</vt:lpstr>
      <vt:lpstr>政府性基金预算支出表</vt:lpstr>
      <vt:lpstr>三公经费统计表</vt:lpstr>
      <vt:lpstr>政府采购表</vt:lpstr>
      <vt:lpstr>部门整体支出绩效目标</vt:lpstr>
      <vt:lpstr>单位项目绩效目标</vt:lpstr>
      <vt:lpstr>重点项目绩效目标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</cp:lastModifiedBy>
  <dcterms:created xsi:type="dcterms:W3CDTF">2022-06-08T01:53:00Z</dcterms:created>
  <dcterms:modified xsi:type="dcterms:W3CDTF">2022-06-14T09:09:54Z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EDOID">
    <vt:r8>5310116</vt:r8>
  </property>
</Properties>
</file>