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00" windowHeight="6975" firstSheet="21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 " sheetId="25" r:id="rId23"/>
    <sheet name="22整体支出绩效目标表" sheetId="24" r:id="rId24"/>
  </sheets>
  <calcPr calcId="144525"/>
</workbook>
</file>

<file path=xl/sharedStrings.xml><?xml version="1.0" encoding="utf-8"?>
<sst xmlns="http://schemas.openxmlformats.org/spreadsheetml/2006/main" count="1005" uniqueCount="430">
  <si>
    <t>2022年部门预算公开表</t>
  </si>
  <si>
    <t>单位编码：</t>
  </si>
  <si>
    <t>单位名称：</t>
  </si>
  <si>
    <t>益阳市赫山区教育局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</si>
  <si>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</si>
  <si>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</si>
  <si>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</si>
  <si>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</si>
  <si>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</si>
  <si>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</si>
  <si>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</si>
  <si>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</si>
  <si>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</si>
  <si>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</si>
  <si>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</si>
  <si>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</si>
  <si>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</si>
  <si>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</si>
  <si>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</si>
  <si>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</si>
  <si>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</si>
  <si>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</si>
  <si>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</si>
  <si>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</si>
  <si>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</si>
  <si>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</si>
  <si>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</si>
  <si>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</si>
  <si>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</si>
  <si>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部门：127001_益阳市赫山区教育局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</si>
  <si>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</si>
  <si>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</si>
  <si>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</si>
  <si>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</si>
  <si>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</si>
  <si>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</si>
  <si>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</si>
  <si>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</si>
  <si>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</si>
  <si>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</si>
  <si>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</si>
  <si>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</si>
  <si>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</si>
  <si>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</si>
  <si>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</si>
  <si>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</si>
  <si>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</si>
  <si>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</si>
  <si>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</si>
  <si>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</si>
  <si>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</si>
  <si>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</si>
  <si>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</si>
  <si>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</si>
  <si>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</si>
  <si>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</si>
  <si>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</si>
  <si>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</si>
  <si>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</si>
  <si>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</si>
  <si>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</si>
  <si>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</si>
  <si>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</si>
  <si>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</si>
  <si>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</si>
  <si>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</si>
  <si>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</si>
  <si>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</si>
  <si>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</si>
  <si>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</si>
  <si>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</si>
  <si>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</si>
  <si>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</si>
  <si>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</si>
  <si>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</si>
  <si>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</si>
  <si>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</si>
  <si>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</si>
  <si>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</si>
  <si>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</si>
  <si>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</si>
  <si>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</si>
  <si>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</si>
  <si>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</si>
  <si>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</si>
  <si>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</si>
  <si>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</si>
  <si>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</si>
  <si>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</si>
  <si>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</si>
  <si>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</si>
  <si>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</si>
  <si>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</si>
  <si>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</si>
  <si>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</si>
  <si>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</si>
  <si>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</si>
  <si>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</si>
  <si>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</si>
  <si>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</si>
  <si>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</si>
  <si>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</si>
  <si>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</si>
  <si>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</si>
  <si>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</si>
  <si>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</si>
  <si>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</si>
  <si>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</si>
  <si>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</si>
  <si>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</si>
  <si>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</si>
  <si>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</si>
  <si>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</si>
  <si>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</si>
  <si>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</si>
  <si>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</si>
  <si>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</si>
  <si>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</si>
  <si>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</si>
  <si>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</si>
  <si>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</si>
  <si>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</si>
  <si>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</si>
  <si>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</si>
  <si>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</si>
  <si>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</si>
  <si>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</si>
  <si>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</si>
  <si>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</si>
  <si>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</si>
  <si>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</si>
  <si>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</si>
  <si>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</si>
  <si>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</si>
  <si>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</si>
  <si>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</si>
  <si>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</si>
  <si>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</si>
  <si>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</si>
  <si>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</si>
  <si>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</si>
  <si>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</si>
  <si>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</si>
  <si>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</si>
  <si>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</si>
  <si>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</si>
  <si>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</si>
  <si>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</si>
  <si>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</si>
  <si>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</si>
  <si>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</si>
  <si>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</si>
  <si>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127</t>
  </si>
  <si>
    <t xml:space="preserve">  益阳市赫山区教育局X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</si>
  <si>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</si>
  <si>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</si>
  <si>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</si>
  <si>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</si>
  <si>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</si>
  <si>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</si>
  <si>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</si>
  <si>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</si>
  <si>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</si>
  <si>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</si>
  <si>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</si>
  <si>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</si>
  <si>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益阳市赫山区教育局</t>
  </si>
  <si>
    <t>205</t>
  </si>
  <si>
    <t>01</t>
  </si>
  <si>
    <t>99</t>
  </si>
  <si>
    <t xml:space="preserve">    2050199</t>
  </si>
  <si>
    <t xml:space="preserve">    其他教育管理事务支出</t>
  </si>
  <si>
    <t>02</t>
  </si>
  <si>
    <t xml:space="preserve">    2050201</t>
  </si>
  <si>
    <t xml:space="preserve">    学前教育</t>
  </si>
  <si>
    <t xml:space="preserve">    2050299</t>
  </si>
  <si>
    <t xml:space="preserve">    其他普通教育支出</t>
  </si>
  <si>
    <t>03</t>
  </si>
  <si>
    <t xml:space="preserve">    2050302</t>
  </si>
  <si>
    <t xml:space="preserve">    中等职业教育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</si>
  <si>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</si>
  <si>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</si>
  <si>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</si>
  <si>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</si>
  <si>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</si>
  <si>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</si>
  <si>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</si>
  <si>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</si>
  <si>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</si>
  <si>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</si>
  <si>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</si>
  <si>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</si>
  <si>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</si>
  <si>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</si>
  <si>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</si>
  <si>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</si>
  <si>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</si>
  <si>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</si>
  <si>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</si>
  <si>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</si>
  <si>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</si>
  <si>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</si>
  <si>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</si>
  <si>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</si>
  <si>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</si>
  <si>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</si>
  <si>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127001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</si>
  <si>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</si>
  <si>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</si>
  <si>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</si>
  <si>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</si>
  <si>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</si>
  <si>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</si>
  <si>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</si>
  <si>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</si>
  <si>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</si>
  <si>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</si>
  <si>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</si>
  <si>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</si>
  <si>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</si>
  <si>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</si>
  <si>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</si>
  <si>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</si>
  <si>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</si>
  <si>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</si>
  <si>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</si>
  <si>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</si>
  <si>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</si>
  <si>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</si>
  <si>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</si>
  <si>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</si>
  <si>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</si>
  <si>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</si>
  <si>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 xml:space="preserve">     2050199</t>
  </si>
  <si>
    <t xml:space="preserve">     2050201</t>
  </si>
  <si>
    <t xml:space="preserve">     2050299</t>
  </si>
  <si>
    <t xml:space="preserve">     2050302</t>
  </si>
  <si>
    <t xml:space="preserve">     2080505</t>
  </si>
  <si>
    <t xml:space="preserve">     2101102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</si>
  <si>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</si>
  <si>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</si>
  <si>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</si>
  <si>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</si>
  <si>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</si>
  <si>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</si>
  <si>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列12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</si>
  <si>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</si>
  <si>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</si>
  <si>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</si>
  <si>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</si>
  <si>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</si>
  <si>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</si>
  <si>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</si>
  <si>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</si>
  <si>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</si>
  <si>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</si>
  <si>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</si>
  <si>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</si>
  <si>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</si>
  <si>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</si>
  <si>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</si>
  <si>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</si>
  <si>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</si>
  <si>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</si>
  <si>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</si>
  <si>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</si>
  <si>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</si>
  <si>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</si>
  <si>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</si>
  <si>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</si>
  <si>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</si>
  <si>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</si>
  <si>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</si>
  <si>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</si>
  <si>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</si>
  <si>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</si>
  <si>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</si>
  <si>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</si>
  <si>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</si>
  <si>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</si>
  <si>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</si>
  <si>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</si>
  <si>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</si>
  <si>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</si>
  <si>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</si>
  <si>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</si>
  <si>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</si>
  <si>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</si>
  <si>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</si>
  <si>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</si>
  <si>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</si>
  <si>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</si>
  <si>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</si>
  <si>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</si>
  <si>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</si>
  <si>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</si>
  <si>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</si>
  <si>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</si>
  <si>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</si>
  <si>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</si>
  <si>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</si>
  <si>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</si>
  <si>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</si>
  <si>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</si>
  <si>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</si>
  <si>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</si>
  <si>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</si>
  <si>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</si>
  <si>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</si>
  <si>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</si>
  <si>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</si>
  <si>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</si>
  <si>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</si>
  <si>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</si>
  <si>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</si>
  <si>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</si>
  <si>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</si>
  <si>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</si>
  <si>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</si>
  <si>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</si>
  <si>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</si>
  <si>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</si>
  <si>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</si>
  <si>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</si>
  <si>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</si>
  <si>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</si>
  <si>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</si>
  <si>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</si>
  <si>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</si>
  <si>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</si>
  <si>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</si>
  <si>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</si>
  <si>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</si>
  <si>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</si>
  <si>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</si>
  <si>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</si>
  <si>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</si>
  <si>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</si>
  <si>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</si>
  <si>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</si>
  <si>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</si>
  <si>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</si>
  <si>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127001</t>
  </si>
  <si>
    <t xml:space="preserve">   督学责任区工作经费</t>
  </si>
  <si>
    <t xml:space="preserve">   民办教育发展专项</t>
  </si>
  <si>
    <t>机关专项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</si>
  <si>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</si>
  <si>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</si>
  <si>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</si>
  <si>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</si>
  <si>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</si>
  <si>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</si>
  <si>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</si>
  <si>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</si>
  <si>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</si>
  <si>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</si>
  <si>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</si>
  <si>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</si>
  <si>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</si>
  <si>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</si>
  <si>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</si>
  <si>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督学责任区工作经费</t>
  </si>
  <si>
    <t>督学责任区工作经费</t>
  </si>
  <si>
    <t>效益指标</t>
  </si>
  <si>
    <t>生态效益指标</t>
  </si>
  <si>
    <t>教育教学质量提高</t>
  </si>
  <si>
    <t>提高</t>
  </si>
  <si>
    <t>定性</t>
  </si>
  <si>
    <t>产出指标</t>
  </si>
  <si>
    <t>质量指标</t>
  </si>
  <si>
    <t>教育教学督导覆盖率</t>
  </si>
  <si>
    <t>100%</t>
  </si>
  <si>
    <t>百分比</t>
  </si>
  <si>
    <t>定量</t>
  </si>
  <si>
    <t>成本指标</t>
  </si>
  <si>
    <t>经济成本指标</t>
  </si>
  <si>
    <t>成本指标控制率</t>
  </si>
  <si>
    <t>90%</t>
  </si>
  <si>
    <t>≥</t>
  </si>
  <si>
    <t>满意度指标</t>
  </si>
  <si>
    <t>服务对象满意度指标</t>
  </si>
  <si>
    <t>群众满意度</t>
  </si>
  <si>
    <t>95%</t>
  </si>
  <si>
    <t>数量指标</t>
  </si>
  <si>
    <t>足球专项经费金额</t>
  </si>
  <si>
    <t>97.04万元</t>
  </si>
  <si>
    <t>万元</t>
  </si>
  <si>
    <t>社会效益指标</t>
  </si>
  <si>
    <t>中小学生素质教育提高</t>
  </si>
  <si>
    <t>92%</t>
  </si>
  <si>
    <t xml:space="preserve">  民办教育发展专项</t>
  </si>
  <si>
    <t>民办教育发展专项</t>
  </si>
  <si>
    <t>民办教育发展完善率</t>
  </si>
  <si>
    <t>民办发展教育经费金额</t>
  </si>
  <si>
    <t>27万元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</si>
  <si>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</si>
  <si>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</si>
  <si>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</si>
  <si>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</si>
  <si>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</si>
  <si>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</si>
  <si>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</si>
  <si>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</si>
  <si>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</si>
  <si>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</si>
  <si>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</si>
  <si>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贯彻执行党和国家的教育方针、政策、法规和制度，拟订全区教育事业发展规划，管理全区的基础教育、职业教育、成人教育、特殊教育以及幼儿教育工作，加强师资队伍建设等事项</t>
  </si>
  <si>
    <t xml:space="preserve"> 数量指标</t>
  </si>
  <si>
    <t>所属二级预算单位所数</t>
  </si>
  <si>
    <t>47所</t>
  </si>
  <si>
    <t>所</t>
  </si>
  <si>
    <t xml:space="preserve"> 质量指标</t>
  </si>
  <si>
    <t>普通高中改善办学条件完成率</t>
  </si>
  <si>
    <t>%</t>
  </si>
  <si>
    <t xml:space="preserve"> 时效指标</t>
  </si>
  <si>
    <t>经费使用期限</t>
  </si>
  <si>
    <t>2023年</t>
  </si>
  <si>
    <t>年</t>
  </si>
  <si>
    <t>保障全区教育经费投入</t>
  </si>
  <si>
    <t>应保尽保</t>
  </si>
  <si>
    <t xml:space="preserve">效益指标 </t>
  </si>
  <si>
    <t>经济效益指标</t>
  </si>
  <si>
    <t>教师工资保障</t>
  </si>
  <si>
    <t>贫困学生入学率</t>
  </si>
  <si>
    <t>应学尽学</t>
  </si>
  <si>
    <t>学前教育三年毛入园率</t>
  </si>
  <si>
    <t xml:space="preserve"> 可持续影响指标</t>
  </si>
  <si>
    <t>义务教育巩固率</t>
  </si>
  <si>
    <t>师生家长满意度</t>
  </si>
  <si>
    <t>98%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</si>
</sst>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77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10" fillId="0" borderId="1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F12" sqref="F12"/>
    </sheetView>
  </sheetViews>
  <sheetFormatPr defaultColWidth="10" defaultRowHeight="13.5" outlineLevelRow="7"/>
  <cols>
    <col min="1" max="1" width="3.66371681415929" customWidth="1"/>
    <col min="2" max="2" width="3.79646017699115" customWidth="1"/>
    <col min="3" max="3" width="4.61946902654867" customWidth="1"/>
    <col min="4" max="4" width="19.2654867256637" customWidth="1"/>
    <col min="5" max="11" width="9.76991150442478" customWidth="1"/>
  </cols>
  <sheetData>
    <row r="1" ht="73.3" customHeight="1" spans="1:9">
      <c r="A1" s="74" t="s">
        <v>0</v>
      </c>
      <c r="B1" s="74"/>
      <c r="C1" s="74"/>
      <c r="D1" s="74"/>
      <c r="E1" s="74"/>
      <c r="F1" s="74"/>
      <c r="G1" s="74"/>
      <c r="H1" s="74"/>
      <c r="I1" s="74"/>
    </row>
    <row r="2" ht="23.25" customHeight="1" spans="1:9">
      <c r="A2" s="15"/>
      <c r="B2" s="15"/>
      <c r="C2" s="15"/>
      <c r="D2" s="15"/>
      <c r="E2" s="15"/>
      <c r="F2" s="15"/>
      <c r="G2" s="15"/>
      <c r="H2" s="15"/>
      <c r="I2" s="15"/>
    </row>
    <row r="3" ht="21.55" customHeight="1" spans="1:9">
      <c r="A3" s="15"/>
      <c r="B3" s="15"/>
      <c r="C3" s="15"/>
      <c r="D3" s="15"/>
      <c r="E3" s="15"/>
      <c r="F3" s="15"/>
      <c r="G3" s="15"/>
      <c r="H3" s="15"/>
      <c r="I3" s="15"/>
    </row>
    <row r="4" ht="39.65" customHeight="1" spans="1:9">
      <c r="A4" s="75"/>
      <c r="B4" s="76"/>
      <c r="C4" s="3"/>
      <c r="D4" s="75" t="s">
        <v>1</v>
      </c>
      <c r="E4" s="76">
        <v>127001</v>
      </c>
      <c r="F4" s="76"/>
      <c r="G4" s="76"/>
      <c r="H4" s="76"/>
      <c r="I4" s="3"/>
    </row>
    <row r="5" ht="54.3" customHeight="1" spans="1:9">
      <c r="A5" s="75"/>
      <c r="B5" s="76"/>
      <c r="C5" s="3"/>
      <c r="D5" s="75" t="s">
        <v>2</v>
      </c>
      <c r="E5" s="76" t="s">
        <v>3</v>
      </c>
      <c r="F5" s="76"/>
      <c r="G5" s="76"/>
      <c r="H5" s="76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zoomScale="130" zoomScaleNormal="130" workbookViewId="0">
      <selection activeCell="I10" sqref="I10:I11"/>
    </sheetView>
  </sheetViews>
  <sheetFormatPr defaultColWidth="10" defaultRowHeight="13.5"/>
  <cols>
    <col min="1" max="1" width="4.34513274336283" customWidth="1"/>
    <col min="2" max="2" width="4.75221238938053" customWidth="1"/>
    <col min="3" max="3" width="5.42477876106195" customWidth="1"/>
    <col min="4" max="4" width="9.63716814159292" customWidth="1"/>
    <col min="5" max="5" width="21.3097345132743" customWidth="1"/>
    <col min="6" max="6" width="13.4336283185841" customWidth="1"/>
    <col min="7" max="7" width="12.4867256637168" customWidth="1"/>
    <col min="8" max="9" width="10.2566371681416" customWidth="1"/>
    <col min="10" max="10" width="9.08849557522124" customWidth="1"/>
    <col min="11" max="11" width="10.2566371681416" customWidth="1"/>
    <col min="12" max="12" width="12.4867256637168" customWidth="1"/>
    <col min="13" max="13" width="9.63716814159292" customWidth="1"/>
    <col min="14" max="14" width="9.91150442477876" customWidth="1"/>
    <col min="15" max="16" width="9.76991150442478" customWidth="1"/>
  </cols>
  <sheetData>
    <row r="1" ht="16.35" customHeight="1" spans="1:14">
      <c r="A1" s="3"/>
      <c r="M1" s="26" t="s">
        <v>239</v>
      </c>
      <c r="N1" s="26"/>
    </row>
    <row r="2" ht="44.85" customHeight="1" spans="1:14">
      <c r="A2" s="37" t="s">
        <v>13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ht="22.4" customHeight="1" spans="1:14">
      <c r="A3" s="15" t="s">
        <v>29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0" t="s">
        <v>30</v>
      </c>
      <c r="N3" s="10"/>
    </row>
    <row r="4" ht="42.25" customHeight="1" spans="1:14">
      <c r="A4" s="17" t="s">
        <v>155</v>
      </c>
      <c r="B4" s="17"/>
      <c r="C4" s="17"/>
      <c r="D4" s="17" t="s">
        <v>189</v>
      </c>
      <c r="E4" s="17" t="s">
        <v>190</v>
      </c>
      <c r="F4" s="17" t="s">
        <v>208</v>
      </c>
      <c r="G4" s="17" t="s">
        <v>192</v>
      </c>
      <c r="H4" s="17"/>
      <c r="I4" s="17"/>
      <c r="J4" s="17"/>
      <c r="K4" s="17"/>
      <c r="L4" s="17" t="s">
        <v>196</v>
      </c>
      <c r="M4" s="17"/>
      <c r="N4" s="17"/>
    </row>
    <row r="5" ht="39.65" customHeight="1" spans="1:14">
      <c r="A5" s="17" t="s">
        <v>163</v>
      </c>
      <c r="B5" s="17" t="s">
        <v>164</v>
      </c>
      <c r="C5" s="17" t="s">
        <v>165</v>
      </c>
      <c r="D5" s="17"/>
      <c r="E5" s="17"/>
      <c r="F5" s="17"/>
      <c r="G5" s="17" t="s">
        <v>134</v>
      </c>
      <c r="H5" s="17" t="s">
        <v>240</v>
      </c>
      <c r="I5" s="17" t="s">
        <v>241</v>
      </c>
      <c r="J5" s="17" t="s">
        <v>242</v>
      </c>
      <c r="K5" s="17" t="s">
        <v>243</v>
      </c>
      <c r="L5" s="17" t="s">
        <v>134</v>
      </c>
      <c r="M5" s="17" t="s">
        <v>209</v>
      </c>
      <c r="N5" s="17" t="s">
        <v>244</v>
      </c>
    </row>
    <row r="6" ht="22.8" customHeight="1" spans="1:14">
      <c r="A6" s="20"/>
      <c r="B6" s="20"/>
      <c r="C6" s="20"/>
      <c r="D6" s="20"/>
      <c r="E6" s="20" t="s">
        <v>134</v>
      </c>
      <c r="F6" s="48">
        <f>SUM(F7)</f>
        <v>246.55</v>
      </c>
      <c r="G6" s="48">
        <f t="shared" ref="G6:N6" si="0">SUM(G7)</f>
        <v>246.55</v>
      </c>
      <c r="H6" s="48">
        <f t="shared" si="0"/>
        <v>163.18</v>
      </c>
      <c r="I6" s="48">
        <f t="shared" si="0"/>
        <v>64.07</v>
      </c>
      <c r="J6" s="48">
        <f t="shared" si="0"/>
        <v>19.3</v>
      </c>
      <c r="K6" s="48">
        <f t="shared" si="0"/>
        <v>0</v>
      </c>
      <c r="L6" s="48">
        <f t="shared" si="0"/>
        <v>0</v>
      </c>
      <c r="M6" s="48">
        <f t="shared" si="0"/>
        <v>0</v>
      </c>
      <c r="N6" s="48">
        <f t="shared" si="0"/>
        <v>0</v>
      </c>
    </row>
    <row r="7" ht="22.8" customHeight="1" spans="1:14">
      <c r="A7" s="20"/>
      <c r="B7" s="20"/>
      <c r="C7" s="20"/>
      <c r="D7" s="18" t="s">
        <v>152</v>
      </c>
      <c r="E7" s="18" t="s">
        <v>3</v>
      </c>
      <c r="F7" s="48">
        <f>SUM(F8)</f>
        <v>246.55</v>
      </c>
      <c r="G7" s="48">
        <f t="shared" ref="G7:N7" si="1">SUM(G8)</f>
        <v>246.55</v>
      </c>
      <c r="H7" s="48">
        <f t="shared" si="1"/>
        <v>163.18</v>
      </c>
      <c r="I7" s="48">
        <f t="shared" si="1"/>
        <v>64.07</v>
      </c>
      <c r="J7" s="48">
        <f t="shared" si="1"/>
        <v>19.3</v>
      </c>
      <c r="K7" s="48">
        <f t="shared" si="1"/>
        <v>0</v>
      </c>
      <c r="L7" s="48">
        <f t="shared" si="1"/>
        <v>0</v>
      </c>
      <c r="M7" s="48">
        <f t="shared" si="1"/>
        <v>0</v>
      </c>
      <c r="N7" s="48">
        <f t="shared" si="1"/>
        <v>0</v>
      </c>
    </row>
    <row r="8" ht="22.8" customHeight="1" spans="1:14">
      <c r="A8" s="20"/>
      <c r="B8" s="20"/>
      <c r="C8" s="20"/>
      <c r="D8" s="40">
        <v>127001</v>
      </c>
      <c r="E8" s="40" t="s">
        <v>153</v>
      </c>
      <c r="F8" s="48">
        <f>SUM(F9:F11)</f>
        <v>246.55</v>
      </c>
      <c r="G8" s="48">
        <f t="shared" ref="G8:N8" si="2">SUM(G9:G11)</f>
        <v>246.55</v>
      </c>
      <c r="H8" s="48">
        <f t="shared" si="2"/>
        <v>163.18</v>
      </c>
      <c r="I8" s="48">
        <f t="shared" si="2"/>
        <v>64.07</v>
      </c>
      <c r="J8" s="48">
        <f t="shared" si="2"/>
        <v>19.3</v>
      </c>
      <c r="K8" s="48">
        <f t="shared" si="2"/>
        <v>0</v>
      </c>
      <c r="L8" s="48">
        <f t="shared" si="2"/>
        <v>0</v>
      </c>
      <c r="M8" s="48">
        <f t="shared" si="2"/>
        <v>0</v>
      </c>
      <c r="N8" s="48">
        <f t="shared" si="2"/>
        <v>0</v>
      </c>
    </row>
    <row r="9" ht="22.8" customHeight="1" spans="1:14">
      <c r="A9" s="45" t="s">
        <v>167</v>
      </c>
      <c r="B9" s="45" t="s">
        <v>172</v>
      </c>
      <c r="C9" s="45" t="s">
        <v>169</v>
      </c>
      <c r="D9" s="41" t="s">
        <v>206</v>
      </c>
      <c r="E9" s="21" t="s">
        <v>176</v>
      </c>
      <c r="F9" s="49">
        <f>SUM(G9,L9)</f>
        <v>182.48</v>
      </c>
      <c r="G9" s="49">
        <f>SUM(H9:K9)</f>
        <v>182.48</v>
      </c>
      <c r="H9" s="49">
        <v>163.18</v>
      </c>
      <c r="I9" s="49"/>
      <c r="J9" s="49">
        <v>19.3</v>
      </c>
      <c r="K9" s="49" t="s">
        <v>245</v>
      </c>
      <c r="L9" s="49">
        <f>SUM(M9:N9)</f>
        <v>0</v>
      </c>
      <c r="M9" s="49"/>
      <c r="N9" s="49"/>
    </row>
    <row r="10" ht="22.8" customHeight="1" spans="1:14">
      <c r="A10" s="45" t="s">
        <v>180</v>
      </c>
      <c r="B10" s="45" t="s">
        <v>181</v>
      </c>
      <c r="C10" s="45" t="s">
        <v>181</v>
      </c>
      <c r="D10" s="41" t="s">
        <v>206</v>
      </c>
      <c r="E10" s="21" t="s">
        <v>183</v>
      </c>
      <c r="F10" s="49">
        <f>SUM(G10,L10)</f>
        <v>27.09</v>
      </c>
      <c r="G10" s="49">
        <f>SUM(H10:K10)</f>
        <v>27.09</v>
      </c>
      <c r="H10" s="49"/>
      <c r="I10" s="49">
        <v>27.09</v>
      </c>
      <c r="J10" s="49"/>
      <c r="K10" s="49"/>
      <c r="L10" s="49">
        <f>SUM(M10:N10)</f>
        <v>0</v>
      </c>
      <c r="M10" s="49"/>
      <c r="N10" s="49"/>
    </row>
    <row r="11" ht="22.8" customHeight="1" spans="1:14">
      <c r="A11" s="45" t="s">
        <v>184</v>
      </c>
      <c r="B11" s="45" t="s">
        <v>185</v>
      </c>
      <c r="C11" s="45" t="s">
        <v>172</v>
      </c>
      <c r="D11" s="41" t="s">
        <v>206</v>
      </c>
      <c r="E11" s="21" t="s">
        <v>187</v>
      </c>
      <c r="F11" s="49">
        <f>SUM(G11,L11)</f>
        <v>36.98</v>
      </c>
      <c r="G11" s="49">
        <f>SUM(H11:K11)</f>
        <v>36.98</v>
      </c>
      <c r="H11" s="49"/>
      <c r="I11" s="49">
        <v>36.98</v>
      </c>
      <c r="J11" s="49"/>
      <c r="K11" s="49"/>
      <c r="L11" s="49">
        <f>SUM(M11:N11)</f>
        <v>0</v>
      </c>
      <c r="M11" s="49"/>
      <c r="N11" s="4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zoomScale="130" zoomScaleNormal="130" workbookViewId="0">
      <selection activeCell="I10" sqref="I10"/>
    </sheetView>
  </sheetViews>
  <sheetFormatPr defaultColWidth="10" defaultRowHeight="13.5"/>
  <cols>
    <col min="1" max="1" width="5.01769911504425" customWidth="1"/>
    <col min="2" max="2" width="5.15929203539823" customWidth="1"/>
    <col min="3" max="3" width="5.69911504424779" customWidth="1"/>
    <col min="4" max="4" width="8" customWidth="1"/>
    <col min="5" max="5" width="20.0796460176991" customWidth="1"/>
    <col min="6" max="6" width="13.9734513274336" customWidth="1"/>
    <col min="7" max="22" width="7.69026548672566" customWidth="1"/>
    <col min="23" max="24" width="9.76991150442478" customWidth="1"/>
  </cols>
  <sheetData>
    <row r="1" ht="16.35" customHeight="1" spans="1:22">
      <c r="A1" s="3"/>
      <c r="U1" s="26" t="s">
        <v>246</v>
      </c>
      <c r="V1" s="26"/>
    </row>
    <row r="2" ht="50" customHeight="1" spans="1:22">
      <c r="A2" s="14" t="s">
        <v>14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ht="24.15" customHeight="1" spans="1:22">
      <c r="A3" s="15" t="s">
        <v>29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0" t="s">
        <v>30</v>
      </c>
      <c r="V3" s="10"/>
    </row>
    <row r="4" ht="26.7" customHeight="1" spans="1:22">
      <c r="A4" s="17" t="s">
        <v>155</v>
      </c>
      <c r="B4" s="17"/>
      <c r="C4" s="17"/>
      <c r="D4" s="17" t="s">
        <v>189</v>
      </c>
      <c r="E4" s="17" t="s">
        <v>190</v>
      </c>
      <c r="F4" s="17" t="s">
        <v>208</v>
      </c>
      <c r="G4" s="17" t="s">
        <v>247</v>
      </c>
      <c r="H4" s="17"/>
      <c r="I4" s="17"/>
      <c r="J4" s="17"/>
      <c r="K4" s="17"/>
      <c r="L4" s="17" t="s">
        <v>248</v>
      </c>
      <c r="M4" s="17"/>
      <c r="N4" s="17"/>
      <c r="O4" s="17"/>
      <c r="P4" s="17"/>
      <c r="Q4" s="17"/>
      <c r="R4" s="17" t="s">
        <v>242</v>
      </c>
      <c r="S4" s="17" t="s">
        <v>249</v>
      </c>
      <c r="T4" s="17"/>
      <c r="U4" s="17"/>
      <c r="V4" s="17"/>
    </row>
    <row r="5" ht="56.05" customHeight="1" spans="1:22">
      <c r="A5" s="17" t="s">
        <v>163</v>
      </c>
      <c r="B5" s="17" t="s">
        <v>164</v>
      </c>
      <c r="C5" s="17" t="s">
        <v>165</v>
      </c>
      <c r="D5" s="17"/>
      <c r="E5" s="17"/>
      <c r="F5" s="17"/>
      <c r="G5" s="17" t="s">
        <v>134</v>
      </c>
      <c r="H5" s="17" t="s">
        <v>250</v>
      </c>
      <c r="I5" s="17" t="s">
        <v>251</v>
      </c>
      <c r="J5" s="17" t="s">
        <v>252</v>
      </c>
      <c r="K5" s="17" t="s">
        <v>253</v>
      </c>
      <c r="L5" s="17" t="s">
        <v>134</v>
      </c>
      <c r="M5" s="17" t="s">
        <v>254</v>
      </c>
      <c r="N5" s="17" t="s">
        <v>255</v>
      </c>
      <c r="O5" s="17" t="s">
        <v>256</v>
      </c>
      <c r="P5" s="17" t="s">
        <v>257</v>
      </c>
      <c r="Q5" s="17" t="s">
        <v>258</v>
      </c>
      <c r="R5" s="17"/>
      <c r="S5" s="17" t="s">
        <v>134</v>
      </c>
      <c r="T5" s="17" t="s">
        <v>259</v>
      </c>
      <c r="U5" s="17" t="s">
        <v>260</v>
      </c>
      <c r="V5" s="17" t="s">
        <v>243</v>
      </c>
    </row>
    <row r="6" ht="22.8" customHeight="1" spans="1:22">
      <c r="A6" s="20"/>
      <c r="B6" s="20"/>
      <c r="C6" s="20"/>
      <c r="D6" s="20"/>
      <c r="E6" s="20" t="s">
        <v>134</v>
      </c>
      <c r="F6" s="48">
        <f>SUM(F7)</f>
        <v>246.55</v>
      </c>
      <c r="G6" s="48">
        <f t="shared" ref="G6:V6" si="0">SUM(G7)</f>
        <v>163.18</v>
      </c>
      <c r="H6" s="48">
        <f t="shared" si="0"/>
        <v>102.27</v>
      </c>
      <c r="I6" s="48">
        <f t="shared" si="0"/>
        <v>30.18</v>
      </c>
      <c r="J6" s="48">
        <f t="shared" si="0"/>
        <v>4.58</v>
      </c>
      <c r="K6" s="48">
        <f t="shared" si="0"/>
        <v>26.15</v>
      </c>
      <c r="L6" s="48">
        <f t="shared" si="0"/>
        <v>64.07</v>
      </c>
      <c r="M6" s="48">
        <f t="shared" si="0"/>
        <v>27.09</v>
      </c>
      <c r="N6" s="48">
        <f t="shared" si="0"/>
        <v>0</v>
      </c>
      <c r="O6" s="48">
        <f t="shared" si="0"/>
        <v>36.98</v>
      </c>
      <c r="P6" s="48">
        <f t="shared" si="0"/>
        <v>0</v>
      </c>
      <c r="Q6" s="48">
        <f t="shared" si="0"/>
        <v>0</v>
      </c>
      <c r="R6" s="48">
        <f t="shared" si="0"/>
        <v>19.3</v>
      </c>
      <c r="S6" s="48">
        <f t="shared" si="0"/>
        <v>0</v>
      </c>
      <c r="T6" s="48">
        <f t="shared" si="0"/>
        <v>0</v>
      </c>
      <c r="U6" s="48">
        <f t="shared" si="0"/>
        <v>0</v>
      </c>
      <c r="V6" s="48">
        <f t="shared" si="0"/>
        <v>0</v>
      </c>
    </row>
    <row r="7" ht="22.8" customHeight="1" spans="1:22">
      <c r="A7" s="20"/>
      <c r="B7" s="20"/>
      <c r="C7" s="20"/>
      <c r="D7" s="18" t="s">
        <v>152</v>
      </c>
      <c r="E7" s="18" t="s">
        <v>3</v>
      </c>
      <c r="F7" s="48">
        <f>SUM(F8)</f>
        <v>246.55</v>
      </c>
      <c r="G7" s="48">
        <f t="shared" ref="G7:V7" si="1">SUM(G8)</f>
        <v>163.18</v>
      </c>
      <c r="H7" s="48">
        <f t="shared" si="1"/>
        <v>102.27</v>
      </c>
      <c r="I7" s="48">
        <f t="shared" si="1"/>
        <v>30.18</v>
      </c>
      <c r="J7" s="48">
        <f t="shared" si="1"/>
        <v>4.58</v>
      </c>
      <c r="K7" s="48">
        <f t="shared" si="1"/>
        <v>26.15</v>
      </c>
      <c r="L7" s="48">
        <f t="shared" si="1"/>
        <v>64.07</v>
      </c>
      <c r="M7" s="48">
        <f t="shared" si="1"/>
        <v>27.09</v>
      </c>
      <c r="N7" s="48">
        <f t="shared" si="1"/>
        <v>0</v>
      </c>
      <c r="O7" s="48">
        <f t="shared" si="1"/>
        <v>36.98</v>
      </c>
      <c r="P7" s="48">
        <f t="shared" si="1"/>
        <v>0</v>
      </c>
      <c r="Q7" s="48">
        <f t="shared" si="1"/>
        <v>0</v>
      </c>
      <c r="R7" s="48">
        <f t="shared" si="1"/>
        <v>19.3</v>
      </c>
      <c r="S7" s="48">
        <f t="shared" si="1"/>
        <v>0</v>
      </c>
      <c r="T7" s="48">
        <f t="shared" si="1"/>
        <v>0</v>
      </c>
      <c r="U7" s="48">
        <f t="shared" si="1"/>
        <v>0</v>
      </c>
      <c r="V7" s="48">
        <f t="shared" si="1"/>
        <v>0</v>
      </c>
    </row>
    <row r="8" ht="22.8" customHeight="1" spans="1:22">
      <c r="A8" s="20"/>
      <c r="B8" s="20"/>
      <c r="C8" s="20"/>
      <c r="D8" s="40">
        <v>127001</v>
      </c>
      <c r="E8" s="40" t="s">
        <v>153</v>
      </c>
      <c r="F8" s="48">
        <f>SUM(F9:F11)</f>
        <v>246.55</v>
      </c>
      <c r="G8" s="48">
        <f t="shared" ref="G8:V8" si="2">SUM(G9:G11)</f>
        <v>163.18</v>
      </c>
      <c r="H8" s="48">
        <f t="shared" si="2"/>
        <v>102.27</v>
      </c>
      <c r="I8" s="48">
        <f t="shared" si="2"/>
        <v>30.18</v>
      </c>
      <c r="J8" s="48">
        <f t="shared" si="2"/>
        <v>4.58</v>
      </c>
      <c r="K8" s="48">
        <f t="shared" si="2"/>
        <v>26.15</v>
      </c>
      <c r="L8" s="48">
        <f t="shared" si="2"/>
        <v>64.07</v>
      </c>
      <c r="M8" s="48">
        <f t="shared" si="2"/>
        <v>27.09</v>
      </c>
      <c r="N8" s="48">
        <f t="shared" si="2"/>
        <v>0</v>
      </c>
      <c r="O8" s="48">
        <f t="shared" si="2"/>
        <v>36.98</v>
      </c>
      <c r="P8" s="48">
        <f t="shared" si="2"/>
        <v>0</v>
      </c>
      <c r="Q8" s="48">
        <f t="shared" si="2"/>
        <v>0</v>
      </c>
      <c r="R8" s="48">
        <f t="shared" si="2"/>
        <v>19.3</v>
      </c>
      <c r="S8" s="48">
        <f t="shared" si="2"/>
        <v>0</v>
      </c>
      <c r="T8" s="48">
        <f t="shared" si="2"/>
        <v>0</v>
      </c>
      <c r="U8" s="48">
        <f t="shared" si="2"/>
        <v>0</v>
      </c>
      <c r="V8" s="48">
        <f t="shared" si="2"/>
        <v>0</v>
      </c>
    </row>
    <row r="9" ht="22.8" customHeight="1" spans="1:22">
      <c r="A9" s="45" t="s">
        <v>167</v>
      </c>
      <c r="B9" s="45" t="s">
        <v>172</v>
      </c>
      <c r="C9" s="45" t="s">
        <v>169</v>
      </c>
      <c r="D9" s="41" t="s">
        <v>206</v>
      </c>
      <c r="E9" s="21" t="s">
        <v>176</v>
      </c>
      <c r="F9" s="49">
        <f>SUM(G9,L9,R9,S9)</f>
        <v>182.48</v>
      </c>
      <c r="G9" s="49">
        <f>SUM(H9:K9)</f>
        <v>163.18</v>
      </c>
      <c r="H9" s="49">
        <v>102.27</v>
      </c>
      <c r="I9" s="49">
        <v>30.18</v>
      </c>
      <c r="J9" s="49">
        <v>4.58</v>
      </c>
      <c r="K9" s="49">
        <v>26.15</v>
      </c>
      <c r="L9" s="49"/>
      <c r="M9" s="49"/>
      <c r="N9" s="49"/>
      <c r="O9" s="49"/>
      <c r="P9" s="49"/>
      <c r="Q9" s="49"/>
      <c r="R9" s="49">
        <v>19.3</v>
      </c>
      <c r="S9" s="49">
        <f>SUM(T9:V9)</f>
        <v>0</v>
      </c>
      <c r="T9" s="49"/>
      <c r="U9" s="49"/>
      <c r="V9" s="49"/>
    </row>
    <row r="10" ht="22.8" customHeight="1" spans="1:22">
      <c r="A10" s="45" t="s">
        <v>180</v>
      </c>
      <c r="B10" s="45" t="s">
        <v>181</v>
      </c>
      <c r="C10" s="45" t="s">
        <v>181</v>
      </c>
      <c r="D10" s="41" t="s">
        <v>206</v>
      </c>
      <c r="E10" s="21" t="s">
        <v>183</v>
      </c>
      <c r="F10" s="49">
        <f>SUM(G10,L10,R10,S10)</f>
        <v>27.09</v>
      </c>
      <c r="G10" s="49">
        <f>SUM(H10:K10)</f>
        <v>0</v>
      </c>
      <c r="H10" s="49"/>
      <c r="I10" s="49"/>
      <c r="J10" s="49"/>
      <c r="K10" s="49"/>
      <c r="L10" s="49">
        <f>SUM(M10:Q10)</f>
        <v>27.09</v>
      </c>
      <c r="M10" s="49">
        <v>27.09</v>
      </c>
      <c r="N10" s="49"/>
      <c r="O10" s="49"/>
      <c r="P10" s="49"/>
      <c r="Q10" s="49"/>
      <c r="R10" s="49"/>
      <c r="S10" s="49">
        <f>SUM(T10:V10)</f>
        <v>0</v>
      </c>
      <c r="T10" s="49"/>
      <c r="U10" s="49"/>
      <c r="V10" s="49"/>
    </row>
    <row r="11" ht="22.8" customHeight="1" spans="1:22">
      <c r="A11" s="45" t="s">
        <v>184</v>
      </c>
      <c r="B11" s="45" t="s">
        <v>185</v>
      </c>
      <c r="C11" s="45" t="s">
        <v>172</v>
      </c>
      <c r="D11" s="41" t="s">
        <v>206</v>
      </c>
      <c r="E11" s="21" t="s">
        <v>187</v>
      </c>
      <c r="F11" s="49">
        <f>SUM(G11,L11,R11,S11)</f>
        <v>36.98</v>
      </c>
      <c r="G11" s="49">
        <f>SUM(H11:K11)</f>
        <v>0</v>
      </c>
      <c r="H11" s="49"/>
      <c r="I11" s="49"/>
      <c r="J11" s="49"/>
      <c r="K11" s="49"/>
      <c r="L11" s="49">
        <f>SUM(M11:Q11)</f>
        <v>36.98</v>
      </c>
      <c r="M11" s="49"/>
      <c r="N11" s="49"/>
      <c r="O11" s="49">
        <v>36.98</v>
      </c>
      <c r="P11" s="49"/>
      <c r="Q11" s="49"/>
      <c r="R11" s="49"/>
      <c r="S11" s="49">
        <f>SUM(T11:V11)</f>
        <v>0</v>
      </c>
      <c r="T11" s="49"/>
      <c r="U11" s="49"/>
      <c r="V11" s="4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zoomScale="130" zoomScaleNormal="130" workbookViewId="0">
      <selection activeCell="F6" sqref="F6:K9"/>
    </sheetView>
  </sheetViews>
  <sheetFormatPr defaultColWidth="10" defaultRowHeight="13.5"/>
  <cols>
    <col min="1" max="1" width="4.75221238938053" customWidth="1"/>
    <col min="2" max="2" width="5.83185840707965" customWidth="1"/>
    <col min="3" max="3" width="7.60176991150442" customWidth="1"/>
    <col min="4" max="4" width="12.4867256637168" customWidth="1"/>
    <col min="5" max="5" width="29.858407079646" customWidth="1"/>
    <col min="6" max="6" width="16.4159292035398" customWidth="1"/>
    <col min="7" max="7" width="13.4336283185841" customWidth="1"/>
    <col min="8" max="8" width="11.1238938053097" customWidth="1"/>
    <col min="9" max="9" width="12.070796460177" customWidth="1"/>
    <col min="10" max="10" width="11.9380530973451" customWidth="1"/>
    <col min="11" max="11" width="11.5309734513274" customWidth="1"/>
    <col min="12" max="13" width="9.76991150442478" customWidth="1"/>
  </cols>
  <sheetData>
    <row r="1" ht="16.35" customHeight="1" spans="1:11">
      <c r="A1" s="3"/>
      <c r="K1" s="26" t="s">
        <v>261</v>
      </c>
    </row>
    <row r="2" ht="46.55" customHeight="1" spans="1:11">
      <c r="A2" s="37" t="s">
        <v>15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ht="18.1" customHeight="1" spans="1:11">
      <c r="A3" s="15" t="s">
        <v>29</v>
      </c>
      <c r="B3" s="15"/>
      <c r="C3" s="15"/>
      <c r="D3" s="15"/>
      <c r="E3" s="15"/>
      <c r="F3" s="15"/>
      <c r="G3" s="15"/>
      <c r="H3" s="15"/>
      <c r="I3" s="15"/>
      <c r="J3" s="10" t="s">
        <v>30</v>
      </c>
      <c r="K3" s="10"/>
    </row>
    <row r="4" ht="23.25" customHeight="1" spans="1:11">
      <c r="A4" s="17" t="s">
        <v>155</v>
      </c>
      <c r="B4" s="17"/>
      <c r="C4" s="17"/>
      <c r="D4" s="17" t="s">
        <v>189</v>
      </c>
      <c r="E4" s="17" t="s">
        <v>190</v>
      </c>
      <c r="F4" s="17" t="s">
        <v>262</v>
      </c>
      <c r="G4" s="17" t="s">
        <v>263</v>
      </c>
      <c r="H4" s="17" t="s">
        <v>264</v>
      </c>
      <c r="I4" s="17" t="s">
        <v>265</v>
      </c>
      <c r="J4" s="17" t="s">
        <v>266</v>
      </c>
      <c r="K4" s="17" t="s">
        <v>267</v>
      </c>
    </row>
    <row r="5" ht="23.25" customHeight="1" spans="1:11">
      <c r="A5" s="17" t="s">
        <v>163</v>
      </c>
      <c r="B5" s="17" t="s">
        <v>164</v>
      </c>
      <c r="C5" s="17" t="s">
        <v>165</v>
      </c>
      <c r="D5" s="17"/>
      <c r="E5" s="17"/>
      <c r="F5" s="17"/>
      <c r="G5" s="17"/>
      <c r="H5" s="17"/>
      <c r="I5" s="17"/>
      <c r="J5" s="17"/>
      <c r="K5" s="17"/>
    </row>
    <row r="6" ht="22.8" customHeight="1" spans="1:11">
      <c r="A6" s="20"/>
      <c r="B6" s="20"/>
      <c r="C6" s="20"/>
      <c r="D6" s="20"/>
      <c r="E6" s="20" t="s">
        <v>134</v>
      </c>
      <c r="F6" s="48">
        <f t="shared" ref="F6:K6" si="0">SUM(F7)</f>
        <v>8.85</v>
      </c>
      <c r="G6" s="48">
        <f t="shared" si="0"/>
        <v>8.85</v>
      </c>
      <c r="H6" s="48">
        <f t="shared" si="0"/>
        <v>0</v>
      </c>
      <c r="I6" s="48">
        <f t="shared" si="0"/>
        <v>0</v>
      </c>
      <c r="J6" s="48">
        <f t="shared" si="0"/>
        <v>0</v>
      </c>
      <c r="K6" s="48">
        <f t="shared" si="0"/>
        <v>0</v>
      </c>
    </row>
    <row r="7" ht="22.8" customHeight="1" spans="1:11">
      <c r="A7" s="20"/>
      <c r="B7" s="20"/>
      <c r="C7" s="20"/>
      <c r="D7" s="18" t="s">
        <v>152</v>
      </c>
      <c r="E7" s="18" t="s">
        <v>3</v>
      </c>
      <c r="F7" s="48">
        <f t="shared" ref="F7:K7" si="1">SUM(F8)</f>
        <v>8.85</v>
      </c>
      <c r="G7" s="48">
        <f t="shared" si="1"/>
        <v>8.85</v>
      </c>
      <c r="H7" s="48">
        <f t="shared" si="1"/>
        <v>0</v>
      </c>
      <c r="I7" s="48">
        <f t="shared" si="1"/>
        <v>0</v>
      </c>
      <c r="J7" s="48">
        <f t="shared" si="1"/>
        <v>0</v>
      </c>
      <c r="K7" s="48">
        <f t="shared" si="1"/>
        <v>0</v>
      </c>
    </row>
    <row r="8" ht="22.8" customHeight="1" spans="1:11">
      <c r="A8" s="20"/>
      <c r="B8" s="20"/>
      <c r="C8" s="20"/>
      <c r="D8" s="40">
        <v>127001</v>
      </c>
      <c r="E8" s="40" t="s">
        <v>153</v>
      </c>
      <c r="F8" s="48">
        <f t="shared" ref="F8:K8" si="2">SUM(F9)</f>
        <v>8.85</v>
      </c>
      <c r="G8" s="48">
        <f t="shared" si="2"/>
        <v>8.85</v>
      </c>
      <c r="H8" s="48">
        <f t="shared" si="2"/>
        <v>0</v>
      </c>
      <c r="I8" s="48">
        <f t="shared" si="2"/>
        <v>0</v>
      </c>
      <c r="J8" s="48">
        <f t="shared" si="2"/>
        <v>0</v>
      </c>
      <c r="K8" s="48">
        <f t="shared" si="2"/>
        <v>0</v>
      </c>
    </row>
    <row r="9" ht="22.8" customHeight="1" spans="1:11">
      <c r="A9" s="45" t="s">
        <v>167</v>
      </c>
      <c r="B9" s="45" t="s">
        <v>172</v>
      </c>
      <c r="C9" s="45" t="s">
        <v>169</v>
      </c>
      <c r="D9" s="41" t="s">
        <v>206</v>
      </c>
      <c r="E9" s="21" t="s">
        <v>176</v>
      </c>
      <c r="F9" s="49">
        <f>SUM(G9:K9)</f>
        <v>8.85</v>
      </c>
      <c r="G9" s="49">
        <v>8.85</v>
      </c>
      <c r="H9" s="49"/>
      <c r="I9" s="49"/>
      <c r="J9" s="49"/>
      <c r="K9" s="4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30" zoomScaleNormal="130" workbookViewId="0">
      <selection activeCell="F6" sqref="F6:R9"/>
    </sheetView>
  </sheetViews>
  <sheetFormatPr defaultColWidth="10" defaultRowHeight="13.5"/>
  <cols>
    <col min="1" max="1" width="4.75221238938053" customWidth="1"/>
    <col min="2" max="2" width="5.42477876106195" customWidth="1"/>
    <col min="3" max="3" width="5.9646017699115" customWidth="1"/>
    <col min="4" max="4" width="9.76991150442478" customWidth="1"/>
    <col min="5" max="5" width="20.0796460176991" customWidth="1"/>
    <col min="6" max="18" width="7.69026548672566" customWidth="1"/>
    <col min="19" max="20" width="9.76991150442478" customWidth="1"/>
  </cols>
  <sheetData>
    <row r="1" ht="16.35" customHeight="1" spans="1:18">
      <c r="A1" s="3"/>
      <c r="Q1" s="26" t="s">
        <v>268</v>
      </c>
      <c r="R1" s="26"/>
    </row>
    <row r="2" ht="40.5" customHeight="1" spans="1:18">
      <c r="A2" s="37" t="s">
        <v>16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ht="24.15" customHeight="1" spans="1:18">
      <c r="A3" s="15" t="s">
        <v>29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0" t="s">
        <v>30</v>
      </c>
      <c r="R3" s="10"/>
    </row>
    <row r="4" ht="24.15" customHeight="1" spans="1:18">
      <c r="A4" s="17" t="s">
        <v>155</v>
      </c>
      <c r="B4" s="17"/>
      <c r="C4" s="17"/>
      <c r="D4" s="17" t="s">
        <v>189</v>
      </c>
      <c r="E4" s="17" t="s">
        <v>190</v>
      </c>
      <c r="F4" s="17" t="s">
        <v>262</v>
      </c>
      <c r="G4" s="17" t="s">
        <v>269</v>
      </c>
      <c r="H4" s="17" t="s">
        <v>270</v>
      </c>
      <c r="I4" s="17" t="s">
        <v>271</v>
      </c>
      <c r="J4" s="17" t="s">
        <v>272</v>
      </c>
      <c r="K4" s="17" t="s">
        <v>273</v>
      </c>
      <c r="L4" s="17" t="s">
        <v>274</v>
      </c>
      <c r="M4" s="17" t="s">
        <v>275</v>
      </c>
      <c r="N4" s="17" t="s">
        <v>264</v>
      </c>
      <c r="O4" s="17" t="s">
        <v>276</v>
      </c>
      <c r="P4" s="17" t="s">
        <v>277</v>
      </c>
      <c r="Q4" s="17" t="s">
        <v>265</v>
      </c>
      <c r="R4" s="17" t="s">
        <v>267</v>
      </c>
    </row>
    <row r="5" ht="21.55" customHeight="1" spans="1:18">
      <c r="A5" s="17" t="s">
        <v>163</v>
      </c>
      <c r="B5" s="17" t="s">
        <v>164</v>
      </c>
      <c r="C5" s="17" t="s">
        <v>165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ht="22.8" customHeight="1" spans="1:18">
      <c r="A6" s="20"/>
      <c r="B6" s="20"/>
      <c r="C6" s="20"/>
      <c r="D6" s="20"/>
      <c r="E6" s="20" t="s">
        <v>134</v>
      </c>
      <c r="F6" s="48">
        <f>SUM(F7)</f>
        <v>8.85</v>
      </c>
      <c r="G6" s="48">
        <f t="shared" ref="G6:R6" si="0">SUM(G7)</f>
        <v>0</v>
      </c>
      <c r="H6" s="48">
        <f t="shared" si="0"/>
        <v>0</v>
      </c>
      <c r="I6" s="48">
        <f t="shared" si="0"/>
        <v>0</v>
      </c>
      <c r="J6" s="48">
        <f t="shared" si="0"/>
        <v>0</v>
      </c>
      <c r="K6" s="48">
        <f t="shared" si="0"/>
        <v>8.85</v>
      </c>
      <c r="L6" s="48">
        <f t="shared" si="0"/>
        <v>0</v>
      </c>
      <c r="M6" s="48">
        <f t="shared" si="0"/>
        <v>0</v>
      </c>
      <c r="N6" s="48">
        <f t="shared" si="0"/>
        <v>0</v>
      </c>
      <c r="O6" s="48">
        <f t="shared" si="0"/>
        <v>0</v>
      </c>
      <c r="P6" s="48">
        <f t="shared" si="0"/>
        <v>0</v>
      </c>
      <c r="Q6" s="48">
        <f t="shared" si="0"/>
        <v>0</v>
      </c>
      <c r="R6" s="48">
        <f t="shared" si="0"/>
        <v>0</v>
      </c>
    </row>
    <row r="7" ht="22.8" customHeight="1" spans="1:18">
      <c r="A7" s="20"/>
      <c r="B7" s="20"/>
      <c r="C7" s="20"/>
      <c r="D7" s="18" t="s">
        <v>152</v>
      </c>
      <c r="E7" s="18" t="s">
        <v>3</v>
      </c>
      <c r="F7" s="48">
        <f>SUM(F8)</f>
        <v>8.85</v>
      </c>
      <c r="G7" s="48">
        <f t="shared" ref="G7:R7" si="1">SUM(G8)</f>
        <v>0</v>
      </c>
      <c r="H7" s="48">
        <f t="shared" si="1"/>
        <v>0</v>
      </c>
      <c r="I7" s="48">
        <f t="shared" si="1"/>
        <v>0</v>
      </c>
      <c r="J7" s="48">
        <f t="shared" si="1"/>
        <v>0</v>
      </c>
      <c r="K7" s="48">
        <f t="shared" si="1"/>
        <v>8.85</v>
      </c>
      <c r="L7" s="48">
        <f t="shared" si="1"/>
        <v>0</v>
      </c>
      <c r="M7" s="48">
        <f t="shared" si="1"/>
        <v>0</v>
      </c>
      <c r="N7" s="48">
        <f t="shared" si="1"/>
        <v>0</v>
      </c>
      <c r="O7" s="48">
        <f t="shared" si="1"/>
        <v>0</v>
      </c>
      <c r="P7" s="48">
        <f t="shared" si="1"/>
        <v>0</v>
      </c>
      <c r="Q7" s="48">
        <f t="shared" si="1"/>
        <v>0</v>
      </c>
      <c r="R7" s="48">
        <f t="shared" si="1"/>
        <v>0</v>
      </c>
    </row>
    <row r="8" ht="22.8" customHeight="1" spans="1:18">
      <c r="A8" s="20"/>
      <c r="B8" s="20"/>
      <c r="C8" s="20"/>
      <c r="D8" s="40">
        <v>127001</v>
      </c>
      <c r="E8" s="40" t="s">
        <v>153</v>
      </c>
      <c r="F8" s="48">
        <f>SUM(F9)</f>
        <v>8.85</v>
      </c>
      <c r="G8" s="48">
        <f t="shared" ref="G8:R8" si="2">SUM(G9)</f>
        <v>0</v>
      </c>
      <c r="H8" s="48">
        <f t="shared" si="2"/>
        <v>0</v>
      </c>
      <c r="I8" s="48">
        <f t="shared" si="2"/>
        <v>0</v>
      </c>
      <c r="J8" s="48">
        <f t="shared" si="2"/>
        <v>0</v>
      </c>
      <c r="K8" s="48">
        <f t="shared" si="2"/>
        <v>8.85</v>
      </c>
      <c r="L8" s="48">
        <f t="shared" si="2"/>
        <v>0</v>
      </c>
      <c r="M8" s="48">
        <f t="shared" si="2"/>
        <v>0</v>
      </c>
      <c r="N8" s="48">
        <f t="shared" si="2"/>
        <v>0</v>
      </c>
      <c r="O8" s="48">
        <f t="shared" si="2"/>
        <v>0</v>
      </c>
      <c r="P8" s="48">
        <f t="shared" si="2"/>
        <v>0</v>
      </c>
      <c r="Q8" s="48">
        <f t="shared" si="2"/>
        <v>0</v>
      </c>
      <c r="R8" s="48">
        <f t="shared" si="2"/>
        <v>0</v>
      </c>
    </row>
    <row r="9" ht="22.8" customHeight="1" spans="1:18">
      <c r="A9" s="45" t="s">
        <v>167</v>
      </c>
      <c r="B9" s="45" t="s">
        <v>172</v>
      </c>
      <c r="C9" s="45" t="s">
        <v>169</v>
      </c>
      <c r="D9" s="41" t="s">
        <v>206</v>
      </c>
      <c r="E9" s="21" t="s">
        <v>176</v>
      </c>
      <c r="F9" s="49">
        <f>SUM(G9:R9)</f>
        <v>8.85</v>
      </c>
      <c r="G9" s="49"/>
      <c r="H9" s="49"/>
      <c r="I9" s="49"/>
      <c r="J9" s="49"/>
      <c r="K9" s="49">
        <v>8.85</v>
      </c>
      <c r="L9" s="49"/>
      <c r="M9" s="49"/>
      <c r="N9" s="49"/>
      <c r="O9" s="49"/>
      <c r="P9" s="49"/>
      <c r="Q9" s="49"/>
      <c r="R9" s="4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30" zoomScaleNormal="130" topLeftCell="C1" workbookViewId="0">
      <selection activeCell="O9" sqref="O9"/>
    </sheetView>
  </sheetViews>
  <sheetFormatPr defaultColWidth="10" defaultRowHeight="13.5"/>
  <cols>
    <col min="1" max="1" width="3.66371681415929" customWidth="1"/>
    <col min="2" max="2" width="4.61946902654867" customWidth="1"/>
    <col min="3" max="3" width="5.29203539823009" customWidth="1"/>
    <col min="4" max="4" width="7.06194690265487" customWidth="1"/>
    <col min="5" max="5" width="15.8761061946903" customWidth="1"/>
    <col min="6" max="6" width="9.63716814159292" customWidth="1"/>
    <col min="7" max="7" width="8.41592920353982" customWidth="1"/>
    <col min="8" max="8" width="7.7787610619469" customWidth="1"/>
    <col min="9" max="17" width="7.1858407079646" customWidth="1"/>
    <col min="18" max="18" width="8.54867256637168" customWidth="1"/>
    <col min="19" max="20" width="7.1858407079646" customWidth="1"/>
    <col min="21" max="22" width="9.76991150442478" customWidth="1"/>
  </cols>
  <sheetData>
    <row r="1" ht="16.35" customHeight="1" spans="1:20">
      <c r="A1" s="3"/>
      <c r="S1" s="26" t="s">
        <v>278</v>
      </c>
      <c r="T1" s="26"/>
    </row>
    <row r="2" ht="36.2" customHeight="1" spans="1:20">
      <c r="A2" s="37" t="s">
        <v>17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ht="24.15" customHeight="1" spans="1:20">
      <c r="A3" s="15" t="s">
        <v>29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0" t="s">
        <v>30</v>
      </c>
      <c r="T3" s="10"/>
    </row>
    <row r="4" ht="28.45" customHeight="1" spans="1:20">
      <c r="A4" s="17" t="s">
        <v>155</v>
      </c>
      <c r="B4" s="17"/>
      <c r="C4" s="17"/>
      <c r="D4" s="17" t="s">
        <v>189</v>
      </c>
      <c r="E4" s="17" t="s">
        <v>190</v>
      </c>
      <c r="F4" s="17" t="s">
        <v>262</v>
      </c>
      <c r="G4" s="17" t="s">
        <v>193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 t="s">
        <v>196</v>
      </c>
      <c r="S4" s="17"/>
      <c r="T4" s="17"/>
    </row>
    <row r="5" ht="36.2" customHeight="1" spans="1:20">
      <c r="A5" s="17" t="s">
        <v>163</v>
      </c>
      <c r="B5" s="17" t="s">
        <v>164</v>
      </c>
      <c r="C5" s="17" t="s">
        <v>165</v>
      </c>
      <c r="D5" s="17"/>
      <c r="E5" s="17"/>
      <c r="F5" s="17"/>
      <c r="G5" s="17" t="s">
        <v>134</v>
      </c>
      <c r="H5" s="17" t="s">
        <v>279</v>
      </c>
      <c r="I5" s="17" t="s">
        <v>280</v>
      </c>
      <c r="J5" s="17" t="s">
        <v>281</v>
      </c>
      <c r="K5" s="17" t="s">
        <v>282</v>
      </c>
      <c r="L5" s="17" t="s">
        <v>283</v>
      </c>
      <c r="M5" s="17" t="s">
        <v>284</v>
      </c>
      <c r="N5" s="17" t="s">
        <v>285</v>
      </c>
      <c r="O5" s="17" t="s">
        <v>286</v>
      </c>
      <c r="P5" s="17" t="s">
        <v>287</v>
      </c>
      <c r="Q5" s="17" t="s">
        <v>288</v>
      </c>
      <c r="R5" s="17" t="s">
        <v>134</v>
      </c>
      <c r="S5" s="17" t="s">
        <v>232</v>
      </c>
      <c r="T5" s="17" t="s">
        <v>244</v>
      </c>
    </row>
    <row r="6" ht="22.8" customHeight="1" spans="1:20">
      <c r="A6" s="20"/>
      <c r="B6" s="20"/>
      <c r="C6" s="20"/>
      <c r="D6" s="20"/>
      <c r="E6" s="20" t="s">
        <v>134</v>
      </c>
      <c r="F6" s="48">
        <f>SUM(F7)</f>
        <v>112.87</v>
      </c>
      <c r="G6" s="48">
        <f t="shared" ref="G6:T6" si="0">SUM(G7)</f>
        <v>112.87</v>
      </c>
      <c r="H6" s="48">
        <f t="shared" si="0"/>
        <v>84.82</v>
      </c>
      <c r="I6" s="48">
        <f t="shared" si="0"/>
        <v>3.5</v>
      </c>
      <c r="J6" s="48">
        <f t="shared" si="0"/>
        <v>2</v>
      </c>
      <c r="K6" s="48"/>
      <c r="L6" s="48"/>
      <c r="M6" s="48">
        <f t="shared" si="0"/>
        <v>3</v>
      </c>
      <c r="N6" s="48"/>
      <c r="O6" s="48"/>
      <c r="P6" s="48">
        <f t="shared" si="0"/>
        <v>15</v>
      </c>
      <c r="Q6" s="48">
        <f t="shared" si="0"/>
        <v>4.55</v>
      </c>
      <c r="R6" s="48"/>
      <c r="S6" s="48"/>
      <c r="T6" s="48"/>
    </row>
    <row r="7" ht="22.8" customHeight="1" spans="1:20">
      <c r="A7" s="20"/>
      <c r="B7" s="20"/>
      <c r="C7" s="20"/>
      <c r="D7" s="18" t="s">
        <v>152</v>
      </c>
      <c r="E7" s="18" t="s">
        <v>3</v>
      </c>
      <c r="F7" s="48">
        <f>SUM(F8)</f>
        <v>112.87</v>
      </c>
      <c r="G7" s="48">
        <f t="shared" ref="G7:T7" si="1">SUM(G8)</f>
        <v>112.87</v>
      </c>
      <c r="H7" s="48">
        <f t="shared" si="1"/>
        <v>84.82</v>
      </c>
      <c r="I7" s="48">
        <f t="shared" si="1"/>
        <v>3.5</v>
      </c>
      <c r="J7" s="48">
        <f t="shared" si="1"/>
        <v>2</v>
      </c>
      <c r="K7" s="48"/>
      <c r="L7" s="48"/>
      <c r="M7" s="48">
        <f t="shared" si="1"/>
        <v>3</v>
      </c>
      <c r="N7" s="48"/>
      <c r="O7" s="48"/>
      <c r="P7" s="48">
        <f t="shared" si="1"/>
        <v>15</v>
      </c>
      <c r="Q7" s="48">
        <f t="shared" si="1"/>
        <v>4.55</v>
      </c>
      <c r="R7" s="48"/>
      <c r="S7" s="48"/>
      <c r="T7" s="48"/>
    </row>
    <row r="8" ht="22.8" customHeight="1" spans="1:20">
      <c r="A8" s="20"/>
      <c r="B8" s="20"/>
      <c r="C8" s="20"/>
      <c r="D8" s="40">
        <v>127001</v>
      </c>
      <c r="E8" s="40" t="s">
        <v>153</v>
      </c>
      <c r="F8" s="48">
        <f>SUM(F9)</f>
        <v>112.87</v>
      </c>
      <c r="G8" s="48">
        <f t="shared" ref="G8:T8" si="2">SUM(G9)</f>
        <v>112.87</v>
      </c>
      <c r="H8" s="48">
        <f t="shared" si="2"/>
        <v>84.82</v>
      </c>
      <c r="I8" s="48">
        <f t="shared" si="2"/>
        <v>3.5</v>
      </c>
      <c r="J8" s="48">
        <f t="shared" si="2"/>
        <v>2</v>
      </c>
      <c r="K8" s="48"/>
      <c r="L8" s="48"/>
      <c r="M8" s="48">
        <f t="shared" si="2"/>
        <v>3</v>
      </c>
      <c r="N8" s="48"/>
      <c r="O8" s="48"/>
      <c r="P8" s="48">
        <f t="shared" si="2"/>
        <v>15</v>
      </c>
      <c r="Q8" s="48">
        <f t="shared" si="2"/>
        <v>4.55</v>
      </c>
      <c r="R8" s="48"/>
      <c r="S8" s="48"/>
      <c r="T8" s="48"/>
    </row>
    <row r="9" ht="22.8" customHeight="1" spans="1:20">
      <c r="A9" s="45" t="s">
        <v>167</v>
      </c>
      <c r="B9" s="45" t="s">
        <v>172</v>
      </c>
      <c r="C9" s="45" t="s">
        <v>169</v>
      </c>
      <c r="D9" s="41" t="s">
        <v>206</v>
      </c>
      <c r="E9" s="21" t="s">
        <v>176</v>
      </c>
      <c r="F9" s="49">
        <f>SUM(G9,R9)</f>
        <v>112.87</v>
      </c>
      <c r="G9" s="49">
        <f>SUM(H9:Q9)</f>
        <v>112.87</v>
      </c>
      <c r="H9" s="49">
        <v>84.82</v>
      </c>
      <c r="I9" s="49">
        <v>3.5</v>
      </c>
      <c r="J9" s="49">
        <v>2</v>
      </c>
      <c r="K9" s="49"/>
      <c r="L9" s="49"/>
      <c r="M9" s="49">
        <v>3</v>
      </c>
      <c r="N9" s="49"/>
      <c r="O9" s="49"/>
      <c r="P9" s="49">
        <v>15</v>
      </c>
      <c r="Q9" s="49">
        <v>4.55</v>
      </c>
      <c r="R9" s="48"/>
      <c r="S9" s="49"/>
      <c r="T9" s="4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F9" sqref="AF9"/>
    </sheetView>
  </sheetViews>
  <sheetFormatPr defaultColWidth="10" defaultRowHeight="13.5"/>
  <cols>
    <col min="1" max="1" width="5.29203539823009" style="11" customWidth="1"/>
    <col min="2" max="2" width="5.56637168141593" style="11" customWidth="1"/>
    <col min="3" max="3" width="5.83185840707965" style="11" customWidth="1"/>
    <col min="4" max="4" width="10.1769911504425" style="11" customWidth="1"/>
    <col min="5" max="5" width="18.1858407079646" style="11" customWidth="1"/>
    <col min="6" max="6" width="10.716814159292" style="11" customWidth="1"/>
    <col min="7" max="33" width="7.1858407079646" style="11" customWidth="1"/>
    <col min="34" max="35" width="9.76991150442478" style="11" customWidth="1"/>
    <col min="36" max="16384" width="10" style="11"/>
  </cols>
  <sheetData>
    <row r="1" ht="13.8" customHeight="1" spans="1:33">
      <c r="A1" s="27"/>
      <c r="F1" s="27"/>
      <c r="AF1" s="35" t="s">
        <v>289</v>
      </c>
      <c r="AG1" s="35"/>
    </row>
    <row r="2" ht="43.95" customHeight="1" spans="1:33">
      <c r="A2" s="28" t="s">
        <v>18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</row>
    <row r="3" ht="24.15" customHeight="1" spans="1:33">
      <c r="A3" s="29" t="s">
        <v>29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36" t="s">
        <v>30</v>
      </c>
      <c r="AG3" s="36"/>
    </row>
    <row r="4" ht="25" customHeight="1" spans="1:33">
      <c r="A4" s="30" t="s">
        <v>155</v>
      </c>
      <c r="B4" s="30"/>
      <c r="C4" s="30"/>
      <c r="D4" s="30" t="s">
        <v>189</v>
      </c>
      <c r="E4" s="30" t="s">
        <v>190</v>
      </c>
      <c r="F4" s="30" t="s">
        <v>290</v>
      </c>
      <c r="G4" s="30" t="s">
        <v>291</v>
      </c>
      <c r="H4" s="30" t="s">
        <v>292</v>
      </c>
      <c r="I4" s="30" t="s">
        <v>293</v>
      </c>
      <c r="J4" s="30" t="s">
        <v>294</v>
      </c>
      <c r="K4" s="30" t="s">
        <v>295</v>
      </c>
      <c r="L4" s="30" t="s">
        <v>296</v>
      </c>
      <c r="M4" s="30" t="s">
        <v>297</v>
      </c>
      <c r="N4" s="30" t="s">
        <v>298</v>
      </c>
      <c r="O4" s="30" t="s">
        <v>299</v>
      </c>
      <c r="P4" s="30" t="s">
        <v>300</v>
      </c>
      <c r="Q4" s="30" t="s">
        <v>285</v>
      </c>
      <c r="R4" s="30" t="s">
        <v>287</v>
      </c>
      <c r="S4" s="30" t="s">
        <v>301</v>
      </c>
      <c r="T4" s="30" t="s">
        <v>280</v>
      </c>
      <c r="U4" s="30" t="s">
        <v>281</v>
      </c>
      <c r="V4" s="30" t="s">
        <v>284</v>
      </c>
      <c r="W4" s="30" t="s">
        <v>302</v>
      </c>
      <c r="X4" s="30" t="s">
        <v>303</v>
      </c>
      <c r="Y4" s="30" t="s">
        <v>304</v>
      </c>
      <c r="Z4" s="30" t="s">
        <v>305</v>
      </c>
      <c r="AA4" s="30" t="s">
        <v>283</v>
      </c>
      <c r="AB4" s="30" t="s">
        <v>306</v>
      </c>
      <c r="AC4" s="30" t="s">
        <v>307</v>
      </c>
      <c r="AD4" s="30" t="s">
        <v>286</v>
      </c>
      <c r="AE4" s="30" t="s">
        <v>308</v>
      </c>
      <c r="AF4" s="30" t="s">
        <v>309</v>
      </c>
      <c r="AG4" s="30" t="s">
        <v>288</v>
      </c>
    </row>
    <row r="5" ht="21.55" customHeight="1" spans="1:33">
      <c r="A5" s="30" t="s">
        <v>163</v>
      </c>
      <c r="B5" s="30" t="s">
        <v>164</v>
      </c>
      <c r="C5" s="30" t="s">
        <v>165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</row>
    <row r="6" ht="22.8" customHeight="1" spans="1:33">
      <c r="A6" s="31"/>
      <c r="B6" s="9"/>
      <c r="C6" s="9"/>
      <c r="D6" s="23"/>
      <c r="E6" s="23" t="s">
        <v>134</v>
      </c>
      <c r="F6" s="50">
        <f>SUM(F7)</f>
        <v>112.87</v>
      </c>
      <c r="G6" s="50">
        <f t="shared" ref="G6:AG6" si="0">SUM(G7)</f>
        <v>23.1</v>
      </c>
      <c r="H6" s="50">
        <f t="shared" si="0"/>
        <v>18</v>
      </c>
      <c r="I6" s="50"/>
      <c r="J6" s="50"/>
      <c r="K6" s="50">
        <f t="shared" si="0"/>
        <v>4</v>
      </c>
      <c r="L6" s="50">
        <f t="shared" si="0"/>
        <v>12</v>
      </c>
      <c r="M6" s="50"/>
      <c r="N6" s="50"/>
      <c r="O6" s="50">
        <f t="shared" si="0"/>
        <v>3</v>
      </c>
      <c r="P6" s="50">
        <f t="shared" si="0"/>
        <v>3</v>
      </c>
      <c r="Q6" s="50"/>
      <c r="R6" s="50">
        <f t="shared" si="0"/>
        <v>15</v>
      </c>
      <c r="S6" s="50"/>
      <c r="T6" s="50">
        <f t="shared" si="0"/>
        <v>3.5</v>
      </c>
      <c r="U6" s="50">
        <f t="shared" si="0"/>
        <v>2</v>
      </c>
      <c r="V6" s="50">
        <f t="shared" si="0"/>
        <v>3</v>
      </c>
      <c r="W6" s="50"/>
      <c r="X6" s="50"/>
      <c r="Y6" s="50"/>
      <c r="Z6" s="50"/>
      <c r="AA6" s="50"/>
      <c r="AB6" s="50">
        <f t="shared" si="0"/>
        <v>2.03</v>
      </c>
      <c r="AC6" s="50">
        <f t="shared" si="0"/>
        <v>3.05</v>
      </c>
      <c r="AD6" s="50"/>
      <c r="AE6" s="50">
        <f t="shared" si="0"/>
        <v>16.64</v>
      </c>
      <c r="AF6" s="50"/>
      <c r="AG6" s="50">
        <f t="shared" si="0"/>
        <v>4.55</v>
      </c>
    </row>
    <row r="7" ht="22.8" customHeight="1" spans="1:33">
      <c r="A7" s="25"/>
      <c r="B7" s="25"/>
      <c r="C7" s="25"/>
      <c r="D7" s="33" t="s">
        <v>152</v>
      </c>
      <c r="E7" s="33" t="s">
        <v>3</v>
      </c>
      <c r="F7" s="50">
        <f>SUM(F8)</f>
        <v>112.87</v>
      </c>
      <c r="G7" s="50">
        <f t="shared" ref="G7:AG7" si="1">SUM(G8)</f>
        <v>23.1</v>
      </c>
      <c r="H7" s="50">
        <f t="shared" si="1"/>
        <v>18</v>
      </c>
      <c r="I7" s="50"/>
      <c r="J7" s="50"/>
      <c r="K7" s="50">
        <f t="shared" si="1"/>
        <v>4</v>
      </c>
      <c r="L7" s="50">
        <f t="shared" si="1"/>
        <v>12</v>
      </c>
      <c r="M7" s="50"/>
      <c r="N7" s="50"/>
      <c r="O7" s="50">
        <f t="shared" si="1"/>
        <v>3</v>
      </c>
      <c r="P7" s="50">
        <f t="shared" si="1"/>
        <v>3</v>
      </c>
      <c r="Q7" s="50"/>
      <c r="R7" s="50">
        <f t="shared" si="1"/>
        <v>15</v>
      </c>
      <c r="S7" s="50"/>
      <c r="T7" s="50">
        <f t="shared" si="1"/>
        <v>3.5</v>
      </c>
      <c r="U7" s="50">
        <f t="shared" si="1"/>
        <v>2</v>
      </c>
      <c r="V7" s="50">
        <f t="shared" si="1"/>
        <v>3</v>
      </c>
      <c r="W7" s="50"/>
      <c r="X7" s="50"/>
      <c r="Y7" s="50"/>
      <c r="Z7" s="50"/>
      <c r="AA7" s="50"/>
      <c r="AB7" s="50">
        <f t="shared" si="1"/>
        <v>2.03</v>
      </c>
      <c r="AC7" s="50">
        <f t="shared" si="1"/>
        <v>3.05</v>
      </c>
      <c r="AD7" s="50"/>
      <c r="AE7" s="50">
        <f t="shared" si="1"/>
        <v>16.64</v>
      </c>
      <c r="AF7" s="50"/>
      <c r="AG7" s="50">
        <f t="shared" si="1"/>
        <v>4.55</v>
      </c>
    </row>
    <row r="8" ht="22.8" customHeight="1" spans="1:33">
      <c r="A8" s="25"/>
      <c r="B8" s="25"/>
      <c r="C8" s="25"/>
      <c r="D8" s="33">
        <v>127001</v>
      </c>
      <c r="E8" s="33" t="s">
        <v>153</v>
      </c>
      <c r="F8" s="50">
        <f>SUM(F9)</f>
        <v>112.87</v>
      </c>
      <c r="G8" s="50">
        <f t="shared" ref="G8:AG8" si="2">SUM(G9)</f>
        <v>23.1</v>
      </c>
      <c r="H8" s="50">
        <f t="shared" si="2"/>
        <v>18</v>
      </c>
      <c r="I8" s="50"/>
      <c r="J8" s="50"/>
      <c r="K8" s="50">
        <f t="shared" si="2"/>
        <v>4</v>
      </c>
      <c r="L8" s="50">
        <f t="shared" si="2"/>
        <v>12</v>
      </c>
      <c r="M8" s="50"/>
      <c r="N8" s="50"/>
      <c r="O8" s="50">
        <f t="shared" si="2"/>
        <v>3</v>
      </c>
      <c r="P8" s="50">
        <f t="shared" si="2"/>
        <v>3</v>
      </c>
      <c r="Q8" s="50"/>
      <c r="R8" s="50">
        <f t="shared" si="2"/>
        <v>15</v>
      </c>
      <c r="S8" s="50"/>
      <c r="T8" s="50">
        <f t="shared" si="2"/>
        <v>3.5</v>
      </c>
      <c r="U8" s="50">
        <f t="shared" si="2"/>
        <v>2</v>
      </c>
      <c r="V8" s="50">
        <f t="shared" si="2"/>
        <v>3</v>
      </c>
      <c r="W8" s="50"/>
      <c r="X8" s="50"/>
      <c r="Y8" s="50"/>
      <c r="Z8" s="50"/>
      <c r="AA8" s="50"/>
      <c r="AB8" s="50">
        <f t="shared" si="2"/>
        <v>2.03</v>
      </c>
      <c r="AC8" s="50">
        <f t="shared" si="2"/>
        <v>3.05</v>
      </c>
      <c r="AD8" s="50"/>
      <c r="AE8" s="50">
        <f t="shared" si="2"/>
        <v>16.64</v>
      </c>
      <c r="AF8" s="50"/>
      <c r="AG8" s="50">
        <f t="shared" si="2"/>
        <v>4.55</v>
      </c>
    </row>
    <row r="9" ht="22.8" customHeight="1" spans="1:33">
      <c r="A9" s="51" t="s">
        <v>167</v>
      </c>
      <c r="B9" s="51" t="s">
        <v>172</v>
      </c>
      <c r="C9" s="51" t="s">
        <v>169</v>
      </c>
      <c r="D9" s="34" t="s">
        <v>206</v>
      </c>
      <c r="E9" s="23" t="s">
        <v>176</v>
      </c>
      <c r="F9" s="52">
        <f>SUM(G9:AG9)</f>
        <v>112.87</v>
      </c>
      <c r="G9" s="52">
        <v>23.1</v>
      </c>
      <c r="H9" s="52">
        <v>18</v>
      </c>
      <c r="I9" s="52"/>
      <c r="J9" s="52"/>
      <c r="K9" s="52">
        <v>4</v>
      </c>
      <c r="L9" s="52">
        <v>12</v>
      </c>
      <c r="M9" s="52"/>
      <c r="N9" s="52"/>
      <c r="O9" s="52">
        <v>3</v>
      </c>
      <c r="P9" s="52">
        <v>3</v>
      </c>
      <c r="Q9" s="52"/>
      <c r="R9" s="52">
        <v>15</v>
      </c>
      <c r="S9" s="52"/>
      <c r="T9" s="52">
        <v>3.5</v>
      </c>
      <c r="U9" s="52">
        <v>2</v>
      </c>
      <c r="V9" s="52">
        <v>3</v>
      </c>
      <c r="W9" s="52"/>
      <c r="X9" s="52"/>
      <c r="Y9" s="52"/>
      <c r="Z9" s="52"/>
      <c r="AA9" s="52"/>
      <c r="AB9" s="49">
        <v>2.03</v>
      </c>
      <c r="AC9" s="49">
        <v>3.05</v>
      </c>
      <c r="AD9" s="52"/>
      <c r="AE9" s="52">
        <v>16.64</v>
      </c>
      <c r="AF9" s="52"/>
      <c r="AG9" s="52">
        <v>4.55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H13" sqref="H13"/>
    </sheetView>
  </sheetViews>
  <sheetFormatPr defaultColWidth="10" defaultRowHeight="13.5" outlineLevelRow="7" outlineLevelCol="7"/>
  <cols>
    <col min="1" max="1" width="12.8938053097345" style="11" customWidth="1"/>
    <col min="2" max="2" width="29.716814159292" style="11" customWidth="1"/>
    <col min="3" max="3" width="20.7610619469027" style="11" customWidth="1"/>
    <col min="4" max="4" width="12.353982300885" style="11" customWidth="1"/>
    <col min="5" max="5" width="10.3185840707965" style="11" customWidth="1"/>
    <col min="6" max="6" width="14.1150442477876" style="11" customWidth="1"/>
    <col min="7" max="8" width="13.6991150442478" style="11" customWidth="1"/>
    <col min="9" max="9" width="9.76991150442478" style="11" customWidth="1"/>
    <col min="10" max="16384" width="10" style="11"/>
  </cols>
  <sheetData>
    <row r="1" ht="16.35" customHeight="1" spans="1:8">
      <c r="A1" s="27"/>
      <c r="G1" s="35" t="s">
        <v>310</v>
      </c>
      <c r="H1" s="35"/>
    </row>
    <row r="2" ht="33.6" customHeight="1" spans="1:8">
      <c r="A2" s="28" t="s">
        <v>19</v>
      </c>
      <c r="B2" s="28"/>
      <c r="C2" s="28"/>
      <c r="D2" s="28"/>
      <c r="E2" s="28"/>
      <c r="F2" s="28"/>
      <c r="G2" s="28"/>
      <c r="H2" s="28"/>
    </row>
    <row r="3" ht="24.15" customHeight="1" spans="1:8">
      <c r="A3" s="29" t="s">
        <v>29</v>
      </c>
      <c r="B3" s="29"/>
      <c r="C3" s="29"/>
      <c r="D3" s="29"/>
      <c r="E3" s="29"/>
      <c r="F3" s="29"/>
      <c r="G3" s="29"/>
      <c r="H3" s="36" t="s">
        <v>30</v>
      </c>
    </row>
    <row r="4" ht="23.25" customHeight="1" spans="1:8">
      <c r="A4" s="30" t="s">
        <v>311</v>
      </c>
      <c r="B4" s="30" t="s">
        <v>312</v>
      </c>
      <c r="C4" s="30" t="s">
        <v>313</v>
      </c>
      <c r="D4" s="30" t="s">
        <v>314</v>
      </c>
      <c r="E4" s="30" t="s">
        <v>315</v>
      </c>
      <c r="F4" s="30"/>
      <c r="G4" s="30"/>
      <c r="H4" s="30" t="s">
        <v>316</v>
      </c>
    </row>
    <row r="5" ht="25.85" customHeight="1" spans="1:8">
      <c r="A5" s="30"/>
      <c r="B5" s="30"/>
      <c r="C5" s="30"/>
      <c r="D5" s="30"/>
      <c r="E5" s="30" t="s">
        <v>136</v>
      </c>
      <c r="F5" s="30" t="s">
        <v>317</v>
      </c>
      <c r="G5" s="30" t="s">
        <v>318</v>
      </c>
      <c r="H5" s="30"/>
    </row>
    <row r="6" ht="22.8" customHeight="1" spans="1:8">
      <c r="A6" s="25"/>
      <c r="B6" s="25" t="s">
        <v>134</v>
      </c>
      <c r="C6" s="48">
        <f>SUM(C7)</f>
        <v>3</v>
      </c>
      <c r="D6" s="48"/>
      <c r="E6" s="48"/>
      <c r="F6" s="48"/>
      <c r="G6" s="48"/>
      <c r="H6" s="48">
        <f>SUM(H7)</f>
        <v>3</v>
      </c>
    </row>
    <row r="7" ht="22.8" customHeight="1" spans="1:8">
      <c r="A7" s="33" t="s">
        <v>152</v>
      </c>
      <c r="B7" s="33" t="s">
        <v>3</v>
      </c>
      <c r="C7" s="48">
        <f>SUM(C8)</f>
        <v>3</v>
      </c>
      <c r="D7" s="48"/>
      <c r="E7" s="48"/>
      <c r="F7" s="48"/>
      <c r="G7" s="48"/>
      <c r="H7" s="48">
        <f>SUM(H8)</f>
        <v>3</v>
      </c>
    </row>
    <row r="8" ht="22.8" customHeight="1" spans="1:8">
      <c r="A8" s="34">
        <v>127001</v>
      </c>
      <c r="B8" s="34" t="s">
        <v>153</v>
      </c>
      <c r="C8" s="49">
        <v>3</v>
      </c>
      <c r="D8" s="49"/>
      <c r="E8" s="49"/>
      <c r="F8" s="49"/>
      <c r="G8" s="49"/>
      <c r="H8" s="49">
        <v>3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3982300884956" customWidth="1"/>
    <col min="2" max="2" width="24.8318584070796" customWidth="1"/>
    <col min="3" max="3" width="16.1504424778761" customWidth="1"/>
    <col min="4" max="4" width="12.8938053097345" customWidth="1"/>
    <col min="5" max="5" width="12.7522123893805" customWidth="1"/>
    <col min="6" max="6" width="13.8407079646018" customWidth="1"/>
    <col min="7" max="7" width="14.1150442477876" customWidth="1"/>
    <col min="8" max="8" width="16.283185840708" customWidth="1"/>
    <col min="9" max="9" width="9.76991150442478" customWidth="1"/>
  </cols>
  <sheetData>
    <row r="1" ht="16.35" customHeight="1" spans="1:8">
      <c r="A1" s="3"/>
      <c r="G1" s="26" t="s">
        <v>319</v>
      </c>
      <c r="H1" s="26"/>
    </row>
    <row r="2" ht="38.8" customHeight="1" spans="1:8">
      <c r="A2" s="37" t="s">
        <v>20</v>
      </c>
      <c r="B2" s="37"/>
      <c r="C2" s="37"/>
      <c r="D2" s="37"/>
      <c r="E2" s="37"/>
      <c r="F2" s="37"/>
      <c r="G2" s="37"/>
      <c r="H2" s="37"/>
    </row>
    <row r="3" ht="24.15" customHeight="1" spans="1:8">
      <c r="A3" s="15" t="s">
        <v>29</v>
      </c>
      <c r="B3" s="15"/>
      <c r="C3" s="15"/>
      <c r="D3" s="15"/>
      <c r="E3" s="15"/>
      <c r="F3" s="15"/>
      <c r="G3" s="15"/>
      <c r="H3" s="10" t="s">
        <v>30</v>
      </c>
    </row>
    <row r="4" ht="23.25" customHeight="1" spans="1:8">
      <c r="A4" s="17" t="s">
        <v>156</v>
      </c>
      <c r="B4" s="17" t="s">
        <v>157</v>
      </c>
      <c r="C4" s="17" t="s">
        <v>134</v>
      </c>
      <c r="D4" s="17" t="s">
        <v>320</v>
      </c>
      <c r="E4" s="17"/>
      <c r="F4" s="17"/>
      <c r="G4" s="17"/>
      <c r="H4" s="17" t="s">
        <v>159</v>
      </c>
    </row>
    <row r="5" ht="19.8" customHeight="1" spans="1:8">
      <c r="A5" s="17"/>
      <c r="B5" s="17"/>
      <c r="C5" s="17"/>
      <c r="D5" s="17" t="s">
        <v>136</v>
      </c>
      <c r="E5" s="17" t="s">
        <v>230</v>
      </c>
      <c r="F5" s="17"/>
      <c r="G5" s="17" t="s">
        <v>231</v>
      </c>
      <c r="H5" s="17"/>
    </row>
    <row r="6" ht="27.6" customHeight="1" spans="1:8">
      <c r="A6" s="17"/>
      <c r="B6" s="17"/>
      <c r="C6" s="17"/>
      <c r="D6" s="17"/>
      <c r="E6" s="17" t="s">
        <v>209</v>
      </c>
      <c r="F6" s="17" t="s">
        <v>200</v>
      </c>
      <c r="G6" s="17"/>
      <c r="H6" s="17"/>
    </row>
    <row r="7" ht="22.8" customHeight="1" spans="1:8">
      <c r="A7" s="20"/>
      <c r="B7" s="38" t="s">
        <v>134</v>
      </c>
      <c r="C7" s="39">
        <v>0</v>
      </c>
      <c r="D7" s="39"/>
      <c r="E7" s="39"/>
      <c r="F7" s="39"/>
      <c r="G7" s="39"/>
      <c r="H7" s="39"/>
    </row>
    <row r="8" ht="22.8" customHeight="1" spans="1:8">
      <c r="A8" s="18"/>
      <c r="B8" s="18"/>
      <c r="C8" s="39"/>
      <c r="D8" s="39"/>
      <c r="E8" s="39"/>
      <c r="F8" s="39"/>
      <c r="G8" s="39"/>
      <c r="H8" s="39"/>
    </row>
    <row r="9" ht="22.8" customHeight="1" spans="1:8">
      <c r="A9" s="40"/>
      <c r="B9" s="40"/>
      <c r="C9" s="39"/>
      <c r="D9" s="39"/>
      <c r="E9" s="39"/>
      <c r="F9" s="39"/>
      <c r="G9" s="39"/>
      <c r="H9" s="39"/>
    </row>
    <row r="10" ht="22.8" customHeight="1" spans="1:8">
      <c r="A10" s="40"/>
      <c r="B10" s="40"/>
      <c r="C10" s="39"/>
      <c r="D10" s="39"/>
      <c r="E10" s="39"/>
      <c r="F10" s="39"/>
      <c r="G10" s="39"/>
      <c r="H10" s="39"/>
    </row>
    <row r="11" ht="22.8" customHeight="1" spans="1:8">
      <c r="A11" s="40"/>
      <c r="B11" s="40"/>
      <c r="C11" s="39"/>
      <c r="D11" s="39"/>
      <c r="E11" s="39"/>
      <c r="F11" s="39"/>
      <c r="G11" s="39"/>
      <c r="H11" s="39"/>
    </row>
    <row r="12" ht="22.8" customHeight="1" spans="1:8">
      <c r="A12" s="41"/>
      <c r="B12" s="41"/>
      <c r="C12" s="42"/>
      <c r="D12" s="42"/>
      <c r="E12" s="43"/>
      <c r="F12" s="43"/>
      <c r="G12" s="43"/>
      <c r="H12" s="43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4.47787610619469" customWidth="1"/>
    <col min="2" max="2" width="4.75221238938053" customWidth="1"/>
    <col min="3" max="3" width="5.01769911504425" customWidth="1"/>
    <col min="4" max="4" width="6.64601769911504" customWidth="1"/>
    <col min="5" max="5" width="16.4159292035398" customWidth="1"/>
    <col min="6" max="6" width="11.8053097345133" customWidth="1"/>
    <col min="7" max="20" width="7.1858407079646" customWidth="1"/>
    <col min="21" max="22" width="9.76991150442478" customWidth="1"/>
  </cols>
  <sheetData>
    <row r="1" ht="16.35" customHeight="1" spans="1:20">
      <c r="A1" s="3"/>
      <c r="S1" s="26" t="s">
        <v>321</v>
      </c>
      <c r="T1" s="26"/>
    </row>
    <row r="2" ht="47.4" customHeight="1" spans="1:17">
      <c r="A2" s="37" t="s">
        <v>21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ht="24.15" customHeight="1" spans="1:20">
      <c r="A3" s="15" t="s">
        <v>29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0" t="s">
        <v>30</v>
      </c>
      <c r="T3" s="10"/>
    </row>
    <row r="4" ht="27.6" customHeight="1" spans="1:20">
      <c r="A4" s="17" t="s">
        <v>155</v>
      </c>
      <c r="B4" s="17"/>
      <c r="C4" s="17"/>
      <c r="D4" s="17" t="s">
        <v>189</v>
      </c>
      <c r="E4" s="17" t="s">
        <v>190</v>
      </c>
      <c r="F4" s="17" t="s">
        <v>191</v>
      </c>
      <c r="G4" s="17" t="s">
        <v>192</v>
      </c>
      <c r="H4" s="17" t="s">
        <v>193</v>
      </c>
      <c r="I4" s="17" t="s">
        <v>194</v>
      </c>
      <c r="J4" s="17" t="s">
        <v>195</v>
      </c>
      <c r="K4" s="17" t="s">
        <v>196</v>
      </c>
      <c r="L4" s="17" t="s">
        <v>197</v>
      </c>
      <c r="M4" s="17" t="s">
        <v>198</v>
      </c>
      <c r="N4" s="17" t="s">
        <v>199</v>
      </c>
      <c r="O4" s="17" t="s">
        <v>200</v>
      </c>
      <c r="P4" s="17" t="s">
        <v>201</v>
      </c>
      <c r="Q4" s="17" t="s">
        <v>202</v>
      </c>
      <c r="R4" s="17" t="s">
        <v>203</v>
      </c>
      <c r="S4" s="17" t="s">
        <v>204</v>
      </c>
      <c r="T4" s="17" t="s">
        <v>205</v>
      </c>
    </row>
    <row r="5" ht="19.8" customHeight="1" spans="1:20">
      <c r="A5" s="17" t="s">
        <v>163</v>
      </c>
      <c r="B5" s="17" t="s">
        <v>164</v>
      </c>
      <c r="C5" s="17" t="s">
        <v>165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22.8" customHeight="1" spans="1:20">
      <c r="A6" s="20"/>
      <c r="B6" s="20"/>
      <c r="C6" s="20"/>
      <c r="D6" s="20"/>
      <c r="E6" s="20" t="s">
        <v>134</v>
      </c>
      <c r="F6" s="39">
        <v>0</v>
      </c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ht="22.8" customHeight="1" spans="1:20">
      <c r="A7" s="20"/>
      <c r="B7" s="20"/>
      <c r="C7" s="20"/>
      <c r="D7" s="18"/>
      <c r="E7" s="1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</row>
    <row r="8" ht="22.8" customHeight="1" spans="1:20">
      <c r="A8" s="44"/>
      <c r="B8" s="44"/>
      <c r="C8" s="44"/>
      <c r="D8" s="40"/>
      <c r="E8" s="40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ht="22.8" customHeight="1" spans="1:20">
      <c r="A9" s="45"/>
      <c r="B9" s="45"/>
      <c r="C9" s="45"/>
      <c r="D9" s="41"/>
      <c r="E9" s="46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3.79646017699115" customWidth="1"/>
    <col min="2" max="3" width="3.92920353982301" customWidth="1"/>
    <col min="4" max="4" width="6.78761061946903" customWidth="1"/>
    <col min="5" max="5" width="15.8761061946903" customWidth="1"/>
    <col min="6" max="6" width="9.2212389380531" customWidth="1"/>
    <col min="7" max="20" width="7.1858407079646" customWidth="1"/>
    <col min="21" max="22" width="9.76991150442478" customWidth="1"/>
  </cols>
  <sheetData>
    <row r="1" ht="16.35" customHeight="1" spans="1:20">
      <c r="A1" s="3"/>
      <c r="S1" s="26" t="s">
        <v>322</v>
      </c>
      <c r="T1" s="26"/>
    </row>
    <row r="2" ht="47.4" customHeight="1" spans="1:20">
      <c r="A2" s="37" t="s">
        <v>22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ht="21.55" customHeight="1" spans="1:20">
      <c r="A3" s="15" t="s">
        <v>29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0" t="s">
        <v>30</v>
      </c>
      <c r="T3" s="10"/>
    </row>
    <row r="4" ht="29.3" customHeight="1" spans="1:20">
      <c r="A4" s="17" t="s">
        <v>155</v>
      </c>
      <c r="B4" s="17"/>
      <c r="C4" s="17"/>
      <c r="D4" s="17" t="s">
        <v>189</v>
      </c>
      <c r="E4" s="17" t="s">
        <v>190</v>
      </c>
      <c r="F4" s="17" t="s">
        <v>208</v>
      </c>
      <c r="G4" s="17" t="s">
        <v>158</v>
      </c>
      <c r="H4" s="17"/>
      <c r="I4" s="17"/>
      <c r="J4" s="17"/>
      <c r="K4" s="17" t="s">
        <v>159</v>
      </c>
      <c r="L4" s="17"/>
      <c r="M4" s="17"/>
      <c r="N4" s="17"/>
      <c r="O4" s="17"/>
      <c r="P4" s="17"/>
      <c r="Q4" s="17"/>
      <c r="R4" s="17"/>
      <c r="S4" s="17"/>
      <c r="T4" s="17"/>
    </row>
    <row r="5" ht="50" customHeight="1" spans="1:20">
      <c r="A5" s="17" t="s">
        <v>163</v>
      </c>
      <c r="B5" s="17" t="s">
        <v>164</v>
      </c>
      <c r="C5" s="17" t="s">
        <v>165</v>
      </c>
      <c r="D5" s="17"/>
      <c r="E5" s="17"/>
      <c r="F5" s="17"/>
      <c r="G5" s="17" t="s">
        <v>134</v>
      </c>
      <c r="H5" s="17" t="s">
        <v>209</v>
      </c>
      <c r="I5" s="17" t="s">
        <v>210</v>
      </c>
      <c r="J5" s="17" t="s">
        <v>200</v>
      </c>
      <c r="K5" s="17" t="s">
        <v>134</v>
      </c>
      <c r="L5" s="17" t="s">
        <v>212</v>
      </c>
      <c r="M5" s="17" t="s">
        <v>213</v>
      </c>
      <c r="N5" s="17" t="s">
        <v>202</v>
      </c>
      <c r="O5" s="17" t="s">
        <v>214</v>
      </c>
      <c r="P5" s="17" t="s">
        <v>215</v>
      </c>
      <c r="Q5" s="17" t="s">
        <v>216</v>
      </c>
      <c r="R5" s="17" t="s">
        <v>198</v>
      </c>
      <c r="S5" s="17" t="s">
        <v>201</v>
      </c>
      <c r="T5" s="17" t="s">
        <v>205</v>
      </c>
    </row>
    <row r="6" ht="22.8" customHeight="1" spans="1:20">
      <c r="A6" s="20"/>
      <c r="B6" s="20"/>
      <c r="C6" s="20"/>
      <c r="D6" s="20"/>
      <c r="E6" s="20" t="s">
        <v>134</v>
      </c>
      <c r="F6" s="39">
        <v>0</v>
      </c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ht="22.8" customHeight="1" spans="1:20">
      <c r="A7" s="20"/>
      <c r="B7" s="20"/>
      <c r="C7" s="20"/>
      <c r="D7" s="18"/>
      <c r="E7" s="1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</row>
    <row r="8" ht="22.8" customHeight="1" spans="1:20">
      <c r="A8" s="44"/>
      <c r="B8" s="44"/>
      <c r="C8" s="44"/>
      <c r="D8" s="40"/>
      <c r="E8" s="40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ht="22.8" customHeight="1" spans="1:20">
      <c r="A9" s="45"/>
      <c r="B9" s="45"/>
      <c r="C9" s="45"/>
      <c r="D9" s="41"/>
      <c r="E9" s="46"/>
      <c r="F9" s="43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A1" sqref="A1"/>
    </sheetView>
  </sheetViews>
  <sheetFormatPr defaultColWidth="10" defaultRowHeight="13.5" outlineLevelCol="2"/>
  <cols>
    <col min="1" max="1" width="6.3716814159292" customWidth="1"/>
    <col min="2" max="2" width="9.91150442477876" customWidth="1"/>
    <col min="3" max="3" width="52.3805309734513" customWidth="1"/>
    <col min="4" max="4" width="9.76991150442478" customWidth="1"/>
  </cols>
  <sheetData>
    <row r="1" ht="32.75" customHeight="1" spans="1:3">
      <c r="A1" s="3"/>
      <c r="B1" s="14" t="s">
        <v>4</v>
      </c>
      <c r="C1" s="14"/>
    </row>
    <row r="2" ht="25" customHeight="1" spans="2:3">
      <c r="B2" s="14"/>
      <c r="C2" s="14"/>
    </row>
    <row r="3" ht="31.05" customHeight="1" spans="2:3">
      <c r="B3" s="70" t="s">
        <v>5</v>
      </c>
      <c r="C3" s="70"/>
    </row>
    <row r="4" ht="32.55" customHeight="1" spans="2:3">
      <c r="B4" s="71">
        <v>1</v>
      </c>
      <c r="C4" s="72" t="s">
        <v>6</v>
      </c>
    </row>
    <row r="5" ht="32.55" customHeight="1" spans="2:3">
      <c r="B5" s="71">
        <v>2</v>
      </c>
      <c r="C5" s="73" t="s">
        <v>7</v>
      </c>
    </row>
    <row r="6" ht="32.55" customHeight="1" spans="2:3">
      <c r="B6" s="71">
        <v>3</v>
      </c>
      <c r="C6" s="72" t="s">
        <v>8</v>
      </c>
    </row>
    <row r="7" ht="32.55" customHeight="1" spans="2:3">
      <c r="B7" s="71">
        <v>4</v>
      </c>
      <c r="C7" s="72" t="s">
        <v>9</v>
      </c>
    </row>
    <row r="8" ht="32.55" customHeight="1" spans="2:3">
      <c r="B8" s="71">
        <v>5</v>
      </c>
      <c r="C8" s="72" t="s">
        <v>10</v>
      </c>
    </row>
    <row r="9" ht="32.55" customHeight="1" spans="2:3">
      <c r="B9" s="71">
        <v>6</v>
      </c>
      <c r="C9" s="72" t="s">
        <v>11</v>
      </c>
    </row>
    <row r="10" ht="32.55" customHeight="1" spans="2:3">
      <c r="B10" s="71">
        <v>7</v>
      </c>
      <c r="C10" s="72" t="s">
        <v>12</v>
      </c>
    </row>
    <row r="11" ht="32.55" customHeight="1" spans="2:3">
      <c r="B11" s="71">
        <v>8</v>
      </c>
      <c r="C11" s="72" t="s">
        <v>13</v>
      </c>
    </row>
    <row r="12" ht="32.55" customHeight="1" spans="2:3">
      <c r="B12" s="71">
        <v>9</v>
      </c>
      <c r="C12" s="72" t="s">
        <v>14</v>
      </c>
    </row>
    <row r="13" ht="32.55" customHeight="1" spans="2:3">
      <c r="B13" s="71">
        <v>10</v>
      </c>
      <c r="C13" s="72" t="s">
        <v>15</v>
      </c>
    </row>
    <row r="14" ht="32.55" customHeight="1" spans="2:3">
      <c r="B14" s="71">
        <v>11</v>
      </c>
      <c r="C14" s="72" t="s">
        <v>16</v>
      </c>
    </row>
    <row r="15" ht="32.55" customHeight="1" spans="2:3">
      <c r="B15" s="71">
        <v>12</v>
      </c>
      <c r="C15" s="72" t="s">
        <v>17</v>
      </c>
    </row>
    <row r="16" ht="32.55" customHeight="1" spans="2:3">
      <c r="B16" s="71">
        <v>13</v>
      </c>
      <c r="C16" s="72" t="s">
        <v>18</v>
      </c>
    </row>
    <row r="17" ht="32.55" customHeight="1" spans="2:3">
      <c r="B17" s="71">
        <v>14</v>
      </c>
      <c r="C17" s="72" t="s">
        <v>19</v>
      </c>
    </row>
    <row r="18" ht="32.55" customHeight="1" spans="2:3">
      <c r="B18" s="71">
        <v>15</v>
      </c>
      <c r="C18" s="72" t="s">
        <v>20</v>
      </c>
    </row>
    <row r="19" ht="32.55" customHeight="1" spans="2:3">
      <c r="B19" s="71">
        <v>16</v>
      </c>
      <c r="C19" s="72" t="s">
        <v>21</v>
      </c>
    </row>
    <row r="20" ht="32.55" customHeight="1" spans="2:3">
      <c r="B20" s="71">
        <v>17</v>
      </c>
      <c r="C20" s="72" t="s">
        <v>22</v>
      </c>
    </row>
    <row r="21" ht="32.55" customHeight="1" spans="2:3">
      <c r="B21" s="71">
        <v>18</v>
      </c>
      <c r="C21" s="72" t="s">
        <v>23</v>
      </c>
    </row>
    <row r="22" ht="32.55" customHeight="1" spans="2:3">
      <c r="B22" s="71">
        <v>19</v>
      </c>
      <c r="C22" s="72" t="s">
        <v>24</v>
      </c>
    </row>
    <row r="23" ht="32.55" customHeight="1" spans="2:3">
      <c r="B23" s="71">
        <v>20</v>
      </c>
      <c r="C23" s="72" t="s">
        <v>25</v>
      </c>
    </row>
    <row r="24" ht="32.55" customHeight="1" spans="2:3">
      <c r="B24" s="71">
        <v>21</v>
      </c>
      <c r="C24" s="72" t="s">
        <v>26</v>
      </c>
    </row>
    <row r="25" ht="32.55" customHeight="1" spans="2:3">
      <c r="B25" s="71">
        <v>22</v>
      </c>
      <c r="C25" s="72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238938053097" customWidth="1"/>
    <col min="2" max="2" width="25.3716814159292" customWidth="1"/>
    <col min="3" max="3" width="15.3362831858407" customWidth="1"/>
    <col min="4" max="4" width="12.7522123893805" customWidth="1"/>
    <col min="5" max="5" width="16.4159292035398" customWidth="1"/>
    <col min="6" max="6" width="14.1150442477876" customWidth="1"/>
    <col min="7" max="7" width="15.3362831858407" customWidth="1"/>
    <col min="8" max="8" width="17.646017699115" customWidth="1"/>
    <col min="9" max="9" width="9.76991150442478" customWidth="1"/>
  </cols>
  <sheetData>
    <row r="1" ht="16.35" customHeight="1" spans="1:8">
      <c r="A1" s="3"/>
      <c r="H1" s="26" t="s">
        <v>323</v>
      </c>
    </row>
    <row r="2" ht="38.8" customHeight="1" spans="1:8">
      <c r="A2" s="37" t="s">
        <v>324</v>
      </c>
      <c r="B2" s="37"/>
      <c r="C2" s="37"/>
      <c r="D2" s="37"/>
      <c r="E2" s="37"/>
      <c r="F2" s="37"/>
      <c r="G2" s="37"/>
      <c r="H2" s="37"/>
    </row>
    <row r="3" ht="24.15" customHeight="1" spans="1:8">
      <c r="A3" s="15" t="s">
        <v>29</v>
      </c>
      <c r="B3" s="15"/>
      <c r="C3" s="15"/>
      <c r="D3" s="15"/>
      <c r="E3" s="15"/>
      <c r="F3" s="15"/>
      <c r="G3" s="15"/>
      <c r="H3" s="10" t="s">
        <v>30</v>
      </c>
    </row>
    <row r="4" ht="19.8" customHeight="1" spans="1:8">
      <c r="A4" s="17" t="s">
        <v>156</v>
      </c>
      <c r="B4" s="17" t="s">
        <v>157</v>
      </c>
      <c r="C4" s="17" t="s">
        <v>134</v>
      </c>
      <c r="D4" s="17" t="s">
        <v>325</v>
      </c>
      <c r="E4" s="17"/>
      <c r="F4" s="17"/>
      <c r="G4" s="17"/>
      <c r="H4" s="17" t="s">
        <v>159</v>
      </c>
    </row>
    <row r="5" ht="23.25" customHeight="1" spans="1:8">
      <c r="A5" s="17"/>
      <c r="B5" s="17"/>
      <c r="C5" s="17"/>
      <c r="D5" s="17" t="s">
        <v>136</v>
      </c>
      <c r="E5" s="17" t="s">
        <v>230</v>
      </c>
      <c r="F5" s="17"/>
      <c r="G5" s="17" t="s">
        <v>231</v>
      </c>
      <c r="H5" s="17"/>
    </row>
    <row r="6" ht="23.25" customHeight="1" spans="1:8">
      <c r="A6" s="17"/>
      <c r="B6" s="17"/>
      <c r="C6" s="17"/>
      <c r="D6" s="17"/>
      <c r="E6" s="17" t="s">
        <v>209</v>
      </c>
      <c r="F6" s="17" t="s">
        <v>200</v>
      </c>
      <c r="G6" s="17"/>
      <c r="H6" s="17"/>
    </row>
    <row r="7" ht="22.8" customHeight="1" spans="1:8">
      <c r="A7" s="20"/>
      <c r="B7" s="38" t="s">
        <v>134</v>
      </c>
      <c r="C7" s="39">
        <v>0</v>
      </c>
      <c r="D7" s="39"/>
      <c r="E7" s="39"/>
      <c r="F7" s="39"/>
      <c r="G7" s="39"/>
      <c r="H7" s="39"/>
    </row>
    <row r="8" ht="22.8" customHeight="1" spans="1:8">
      <c r="A8" s="18"/>
      <c r="B8" s="18"/>
      <c r="C8" s="39"/>
      <c r="D8" s="39"/>
      <c r="E8" s="39"/>
      <c r="F8" s="39"/>
      <c r="G8" s="39"/>
      <c r="H8" s="39"/>
    </row>
    <row r="9" ht="22.8" customHeight="1" spans="1:8">
      <c r="A9" s="40"/>
      <c r="B9" s="40"/>
      <c r="C9" s="39"/>
      <c r="D9" s="39"/>
      <c r="E9" s="39"/>
      <c r="F9" s="39"/>
      <c r="G9" s="39"/>
      <c r="H9" s="39"/>
    </row>
    <row r="10" ht="22.8" customHeight="1" spans="1:8">
      <c r="A10" s="40"/>
      <c r="B10" s="40"/>
      <c r="C10" s="39"/>
      <c r="D10" s="39"/>
      <c r="E10" s="39"/>
      <c r="F10" s="39"/>
      <c r="G10" s="39"/>
      <c r="H10" s="39"/>
    </row>
    <row r="11" ht="22.8" customHeight="1" spans="1:8">
      <c r="A11" s="40"/>
      <c r="B11" s="40"/>
      <c r="C11" s="39"/>
      <c r="D11" s="39"/>
      <c r="E11" s="39"/>
      <c r="F11" s="39"/>
      <c r="G11" s="39"/>
      <c r="H11" s="39"/>
    </row>
    <row r="12" ht="22.8" customHeight="1" spans="1:8">
      <c r="A12" s="41"/>
      <c r="B12" s="41"/>
      <c r="C12" s="42"/>
      <c r="D12" s="42"/>
      <c r="E12" s="43"/>
      <c r="F12" s="43"/>
      <c r="G12" s="43"/>
      <c r="H12" s="4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16814159292" customWidth="1"/>
    <col min="2" max="2" width="22.7964601769912" customWidth="1"/>
    <col min="3" max="3" width="19.2654867256637" customWidth="1"/>
    <col min="4" max="4" width="16.6902654867257" customWidth="1"/>
    <col min="5" max="6" width="16.4159292035398" customWidth="1"/>
    <col min="7" max="8" width="17.646017699115" customWidth="1"/>
    <col min="9" max="9" width="9.76991150442478" customWidth="1"/>
  </cols>
  <sheetData>
    <row r="1" ht="16.35" customHeight="1" spans="1:8">
      <c r="A1" s="3"/>
      <c r="H1" s="26" t="s">
        <v>326</v>
      </c>
    </row>
    <row r="2" ht="38.8" customHeight="1" spans="1:8">
      <c r="A2" s="37" t="s">
        <v>24</v>
      </c>
      <c r="B2" s="37"/>
      <c r="C2" s="37"/>
      <c r="D2" s="37"/>
      <c r="E2" s="37"/>
      <c r="F2" s="37"/>
      <c r="G2" s="37"/>
      <c r="H2" s="37"/>
    </row>
    <row r="3" ht="24.15" customHeight="1" spans="1:8">
      <c r="A3" s="15" t="s">
        <v>29</v>
      </c>
      <c r="B3" s="15"/>
      <c r="C3" s="15"/>
      <c r="D3" s="15"/>
      <c r="E3" s="15"/>
      <c r="F3" s="15"/>
      <c r="G3" s="15"/>
      <c r="H3" s="10" t="s">
        <v>30</v>
      </c>
    </row>
    <row r="4" ht="20.7" customHeight="1" spans="1:8">
      <c r="A4" s="17" t="s">
        <v>156</v>
      </c>
      <c r="B4" s="17" t="s">
        <v>157</v>
      </c>
      <c r="C4" s="17" t="s">
        <v>134</v>
      </c>
      <c r="D4" s="17" t="s">
        <v>327</v>
      </c>
      <c r="E4" s="17"/>
      <c r="F4" s="17"/>
      <c r="G4" s="17"/>
      <c r="H4" s="17" t="s">
        <v>159</v>
      </c>
    </row>
    <row r="5" ht="18.95" customHeight="1" spans="1:8">
      <c r="A5" s="17"/>
      <c r="B5" s="17"/>
      <c r="C5" s="17"/>
      <c r="D5" s="17" t="s">
        <v>136</v>
      </c>
      <c r="E5" s="17" t="s">
        <v>230</v>
      </c>
      <c r="F5" s="17"/>
      <c r="G5" s="17" t="s">
        <v>231</v>
      </c>
      <c r="H5" s="17"/>
    </row>
    <row r="6" ht="24.15" customHeight="1" spans="1:8">
      <c r="A6" s="17"/>
      <c r="B6" s="17"/>
      <c r="C6" s="17"/>
      <c r="D6" s="17"/>
      <c r="E6" s="17" t="s">
        <v>209</v>
      </c>
      <c r="F6" s="17" t="s">
        <v>200</v>
      </c>
      <c r="G6" s="17"/>
      <c r="H6" s="17"/>
    </row>
    <row r="7" ht="22.8" customHeight="1" spans="1:8">
      <c r="A7" s="20"/>
      <c r="B7" s="38" t="s">
        <v>134</v>
      </c>
      <c r="C7" s="39">
        <v>0</v>
      </c>
      <c r="D7" s="39"/>
      <c r="E7" s="39"/>
      <c r="F7" s="39"/>
      <c r="G7" s="39"/>
      <c r="H7" s="39"/>
    </row>
    <row r="8" ht="22.8" customHeight="1" spans="1:8">
      <c r="A8" s="18"/>
      <c r="B8" s="18"/>
      <c r="C8" s="39"/>
      <c r="D8" s="39"/>
      <c r="E8" s="39"/>
      <c r="F8" s="39"/>
      <c r="G8" s="39"/>
      <c r="H8" s="39"/>
    </row>
    <row r="9" ht="22.8" customHeight="1" spans="1:8">
      <c r="A9" s="40"/>
      <c r="B9" s="40"/>
      <c r="C9" s="39"/>
      <c r="D9" s="39"/>
      <c r="E9" s="39"/>
      <c r="F9" s="39"/>
      <c r="G9" s="39"/>
      <c r="H9" s="39"/>
    </row>
    <row r="10" ht="22.8" customHeight="1" spans="1:8">
      <c r="A10" s="40"/>
      <c r="B10" s="40"/>
      <c r="C10" s="39"/>
      <c r="D10" s="39"/>
      <c r="E10" s="39"/>
      <c r="F10" s="39"/>
      <c r="G10" s="39"/>
      <c r="H10" s="39"/>
    </row>
    <row r="11" ht="22.8" customHeight="1" spans="1:8">
      <c r="A11" s="40"/>
      <c r="B11" s="40"/>
      <c r="C11" s="39"/>
      <c r="D11" s="39"/>
      <c r="E11" s="39"/>
      <c r="F11" s="39"/>
      <c r="G11" s="39"/>
      <c r="H11" s="39"/>
    </row>
    <row r="12" ht="22.8" customHeight="1" spans="1:8">
      <c r="A12" s="41"/>
      <c r="B12" s="41"/>
      <c r="C12" s="42"/>
      <c r="D12" s="42"/>
      <c r="E12" s="43"/>
      <c r="F12" s="43"/>
      <c r="G12" s="43"/>
      <c r="H12" s="4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zoomScale="130" zoomScaleNormal="130" topLeftCell="A7" workbookViewId="0">
      <selection activeCell="J9" sqref="J9"/>
    </sheetView>
  </sheetViews>
  <sheetFormatPr defaultColWidth="10" defaultRowHeight="13.5"/>
  <cols>
    <col min="1" max="1" width="10.0442477876106" style="11" customWidth="1"/>
    <col min="2" max="2" width="24.3716814159292" style="11" customWidth="1"/>
    <col min="3" max="3" width="13.3008849557522" style="11" customWidth="1"/>
    <col min="4" max="4" width="8.5929203539823" style="11" customWidth="1"/>
    <col min="5" max="14" width="7.69026548672566" style="11" customWidth="1"/>
    <col min="15" max="18" width="9.76991150442478" style="11" customWidth="1"/>
    <col min="19" max="16384" width="10" style="11"/>
  </cols>
  <sheetData>
    <row r="1" ht="16.35" customHeight="1" spans="1:14">
      <c r="A1" s="27"/>
      <c r="M1" s="35" t="s">
        <v>328</v>
      </c>
      <c r="N1" s="35"/>
    </row>
    <row r="2" ht="45.7" customHeight="1" spans="1:14">
      <c r="A2" s="28" t="s">
        <v>25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18.1" customHeight="1" spans="1:14">
      <c r="A3" s="29" t="s">
        <v>29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36" t="s">
        <v>30</v>
      </c>
      <c r="N3" s="36"/>
    </row>
    <row r="4" ht="26.05" customHeight="1" spans="1:14">
      <c r="A4" s="30" t="s">
        <v>189</v>
      </c>
      <c r="B4" s="30" t="s">
        <v>329</v>
      </c>
      <c r="C4" s="30" t="s">
        <v>330</v>
      </c>
      <c r="D4" s="30"/>
      <c r="E4" s="30"/>
      <c r="F4" s="30"/>
      <c r="G4" s="30"/>
      <c r="H4" s="30"/>
      <c r="I4" s="30"/>
      <c r="J4" s="30"/>
      <c r="K4" s="30"/>
      <c r="L4" s="30"/>
      <c r="M4" s="30" t="s">
        <v>331</v>
      </c>
      <c r="N4" s="30"/>
    </row>
    <row r="5" ht="31.9" customHeight="1" spans="1:14">
      <c r="A5" s="30"/>
      <c r="B5" s="30"/>
      <c r="C5" s="30" t="s">
        <v>332</v>
      </c>
      <c r="D5" s="30" t="s">
        <v>137</v>
      </c>
      <c r="E5" s="30"/>
      <c r="F5" s="30"/>
      <c r="G5" s="30"/>
      <c r="H5" s="30"/>
      <c r="I5" s="30"/>
      <c r="J5" s="30" t="s">
        <v>333</v>
      </c>
      <c r="K5" s="30" t="s">
        <v>139</v>
      </c>
      <c r="L5" s="30" t="s">
        <v>140</v>
      </c>
      <c r="M5" s="30" t="s">
        <v>334</v>
      </c>
      <c r="N5" s="30" t="s">
        <v>335</v>
      </c>
    </row>
    <row r="6" ht="44.85" customHeight="1" spans="1:14">
      <c r="A6" s="30"/>
      <c r="B6" s="30"/>
      <c r="C6" s="30"/>
      <c r="D6" s="30" t="s">
        <v>336</v>
      </c>
      <c r="E6" s="30" t="s">
        <v>337</v>
      </c>
      <c r="F6" s="30" t="s">
        <v>338</v>
      </c>
      <c r="G6" s="30" t="s">
        <v>339</v>
      </c>
      <c r="H6" s="30" t="s">
        <v>340</v>
      </c>
      <c r="I6" s="30" t="s">
        <v>341</v>
      </c>
      <c r="J6" s="30"/>
      <c r="K6" s="30"/>
      <c r="L6" s="30"/>
      <c r="M6" s="30"/>
      <c r="N6" s="30"/>
    </row>
    <row r="7" ht="22.8" customHeight="1" spans="1:14">
      <c r="A7" s="25"/>
      <c r="B7" s="31" t="s">
        <v>134</v>
      </c>
      <c r="C7" s="32">
        <v>157.04</v>
      </c>
      <c r="D7" s="32">
        <v>157.04</v>
      </c>
      <c r="E7" s="32"/>
      <c r="F7" s="32"/>
      <c r="G7" s="32"/>
      <c r="H7" s="32"/>
      <c r="I7" s="32"/>
      <c r="J7" s="32"/>
      <c r="K7" s="32"/>
      <c r="L7" s="32"/>
      <c r="M7" s="32">
        <v>157.04</v>
      </c>
      <c r="N7" s="25"/>
    </row>
    <row r="8" ht="22.8" customHeight="1" spans="1:14">
      <c r="A8" s="33">
        <v>127001</v>
      </c>
      <c r="B8" s="33" t="s">
        <v>166</v>
      </c>
      <c r="C8" s="32">
        <v>157.04</v>
      </c>
      <c r="D8" s="32">
        <v>157.04</v>
      </c>
      <c r="E8" s="32"/>
      <c r="F8" s="32"/>
      <c r="G8" s="32"/>
      <c r="H8" s="32"/>
      <c r="I8" s="32"/>
      <c r="J8" s="32"/>
      <c r="K8" s="32"/>
      <c r="L8" s="32"/>
      <c r="M8" s="32">
        <v>157.04</v>
      </c>
      <c r="N8" s="25"/>
    </row>
    <row r="9" s="11" customFormat="1" ht="22.8" customHeight="1" spans="1:14">
      <c r="A9" s="34" t="s">
        <v>342</v>
      </c>
      <c r="B9" s="34" t="s">
        <v>343</v>
      </c>
      <c r="C9" s="24">
        <v>30</v>
      </c>
      <c r="D9" s="24">
        <v>30</v>
      </c>
      <c r="E9" s="24"/>
      <c r="F9" s="24"/>
      <c r="G9" s="24"/>
      <c r="H9" s="24"/>
      <c r="I9" s="24"/>
      <c r="J9" s="24"/>
      <c r="K9" s="24"/>
      <c r="L9" s="24"/>
      <c r="M9" s="24">
        <v>30</v>
      </c>
      <c r="N9" s="23"/>
    </row>
    <row r="10" s="11" customFormat="1" ht="22.8" customHeight="1" spans="1:14">
      <c r="A10" s="34" t="s">
        <v>342</v>
      </c>
      <c r="B10" s="34" t="s">
        <v>344</v>
      </c>
      <c r="C10" s="24">
        <v>30</v>
      </c>
      <c r="D10" s="24">
        <v>30</v>
      </c>
      <c r="E10" s="24"/>
      <c r="F10" s="24"/>
      <c r="G10" s="24"/>
      <c r="H10" s="24"/>
      <c r="I10" s="24"/>
      <c r="J10" s="24"/>
      <c r="K10" s="24"/>
      <c r="L10" s="24"/>
      <c r="M10" s="24">
        <v>30</v>
      </c>
      <c r="N10" s="23"/>
    </row>
    <row r="11" ht="22.8" customHeight="1" spans="1:14">
      <c r="A11" s="34" t="s">
        <v>342</v>
      </c>
      <c r="B11" s="34" t="s">
        <v>345</v>
      </c>
      <c r="C11" s="24">
        <v>97.04</v>
      </c>
      <c r="D11" s="24">
        <v>97.04</v>
      </c>
      <c r="E11" s="24"/>
      <c r="F11" s="24"/>
      <c r="G11" s="24"/>
      <c r="H11" s="24"/>
      <c r="I11" s="24"/>
      <c r="J11" s="24"/>
      <c r="K11" s="24"/>
      <c r="L11" s="24"/>
      <c r="M11" s="24">
        <v>97.04</v>
      </c>
      <c r="N11" s="23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opLeftCell="A13" workbookViewId="0">
      <selection activeCell="C7" sqref="C7:C19"/>
    </sheetView>
  </sheetViews>
  <sheetFormatPr defaultColWidth="10" defaultRowHeight="13.5"/>
  <cols>
    <col min="1" max="1" width="6.78761061946903" customWidth="1"/>
    <col min="2" max="2" width="15.070796460177" customWidth="1"/>
    <col min="3" max="3" width="8.54867256637168" style="12" customWidth="1"/>
    <col min="4" max="4" width="12.212389380531" customWidth="1"/>
    <col min="5" max="5" width="8.41592920353982" customWidth="1"/>
    <col min="6" max="6" width="8.54867256637168" customWidth="1"/>
    <col min="7" max="7" width="11.9380530973451" customWidth="1"/>
    <col min="8" max="8" width="21.5752212389381" customWidth="1"/>
    <col min="9" max="9" width="11.1238938053097" customWidth="1"/>
    <col min="10" max="10" width="11.5309734513274" customWidth="1"/>
    <col min="11" max="11" width="9.2212389380531" customWidth="1"/>
    <col min="12" max="12" width="9.76991150442478" customWidth="1"/>
    <col min="13" max="13" width="15.2035398230088" customWidth="1"/>
    <col min="14" max="18" width="9.76991150442478" customWidth="1"/>
  </cols>
  <sheetData>
    <row r="1" ht="16.35" customHeight="1" spans="1:13">
      <c r="A1" s="3"/>
      <c r="B1" s="3"/>
      <c r="C1" s="13"/>
      <c r="D1" s="3"/>
      <c r="E1" s="3"/>
      <c r="F1" s="3"/>
      <c r="G1" s="3"/>
      <c r="H1" s="3"/>
      <c r="I1" s="3"/>
      <c r="J1" s="3"/>
      <c r="K1" s="3"/>
      <c r="L1" s="3"/>
      <c r="M1" s="26" t="s">
        <v>346</v>
      </c>
    </row>
    <row r="2" ht="37.95" customHeight="1" spans="1:13">
      <c r="A2" s="3"/>
      <c r="B2" s="3"/>
      <c r="C2" s="14" t="s">
        <v>347</v>
      </c>
      <c r="D2" s="14"/>
      <c r="E2" s="14"/>
      <c r="F2" s="14"/>
      <c r="G2" s="14"/>
      <c r="H2" s="14"/>
      <c r="I2" s="14"/>
      <c r="J2" s="14"/>
      <c r="K2" s="14"/>
      <c r="L2" s="14"/>
      <c r="M2" s="14"/>
    </row>
    <row r="3" ht="21.55" customHeight="1" spans="1:13">
      <c r="A3" s="15" t="s">
        <v>29</v>
      </c>
      <c r="B3" s="15"/>
      <c r="C3" s="16"/>
      <c r="D3" s="15"/>
      <c r="E3" s="15"/>
      <c r="F3" s="15"/>
      <c r="G3" s="15"/>
      <c r="H3" s="15"/>
      <c r="I3" s="15"/>
      <c r="J3" s="15"/>
      <c r="K3" s="15"/>
      <c r="L3" s="10" t="s">
        <v>30</v>
      </c>
      <c r="M3" s="10"/>
    </row>
    <row r="4" ht="33.6" customHeight="1" spans="1:13">
      <c r="A4" s="17" t="s">
        <v>189</v>
      </c>
      <c r="B4" s="17" t="s">
        <v>348</v>
      </c>
      <c r="C4" s="17" t="s">
        <v>349</v>
      </c>
      <c r="D4" s="17" t="s">
        <v>350</v>
      </c>
      <c r="E4" s="17" t="s">
        <v>351</v>
      </c>
      <c r="F4" s="17"/>
      <c r="G4" s="17"/>
      <c r="H4" s="17"/>
      <c r="I4" s="17"/>
      <c r="J4" s="17"/>
      <c r="K4" s="17"/>
      <c r="L4" s="17"/>
      <c r="M4" s="17"/>
    </row>
    <row r="5" ht="36.2" customHeight="1" spans="1:13">
      <c r="A5" s="17"/>
      <c r="B5" s="17"/>
      <c r="C5" s="17"/>
      <c r="D5" s="17"/>
      <c r="E5" s="17" t="s">
        <v>352</v>
      </c>
      <c r="F5" s="17" t="s">
        <v>353</v>
      </c>
      <c r="G5" s="17" t="s">
        <v>354</v>
      </c>
      <c r="H5" s="17" t="s">
        <v>355</v>
      </c>
      <c r="I5" s="17" t="s">
        <v>356</v>
      </c>
      <c r="J5" s="17" t="s">
        <v>357</v>
      </c>
      <c r="K5" s="17" t="s">
        <v>358</v>
      </c>
      <c r="L5" s="17" t="s">
        <v>359</v>
      </c>
      <c r="M5" s="17" t="s">
        <v>360</v>
      </c>
    </row>
    <row r="6" ht="28.45" customHeight="1" spans="1:13">
      <c r="A6" s="18">
        <v>127001</v>
      </c>
      <c r="B6" s="18" t="s">
        <v>153</v>
      </c>
      <c r="C6" s="19">
        <v>157.04</v>
      </c>
      <c r="D6" s="20"/>
      <c r="E6" s="20"/>
      <c r="F6" s="20"/>
      <c r="G6" s="20"/>
      <c r="H6" s="20"/>
      <c r="I6" s="20"/>
      <c r="J6" s="20"/>
      <c r="K6" s="20"/>
      <c r="L6" s="20"/>
      <c r="M6" s="20"/>
    </row>
    <row r="7" ht="43.1" customHeight="1" spans="1:13">
      <c r="A7" s="21">
        <v>127001</v>
      </c>
      <c r="B7" s="21" t="s">
        <v>361</v>
      </c>
      <c r="C7" s="22">
        <v>30</v>
      </c>
      <c r="D7" s="21" t="s">
        <v>362</v>
      </c>
      <c r="E7" s="20" t="s">
        <v>363</v>
      </c>
      <c r="F7" s="21" t="s">
        <v>364</v>
      </c>
      <c r="G7" s="21" t="s">
        <v>365</v>
      </c>
      <c r="H7" s="21" t="s">
        <v>366</v>
      </c>
      <c r="I7" s="21"/>
      <c r="J7" s="21"/>
      <c r="K7" s="21" t="s">
        <v>366</v>
      </c>
      <c r="L7" s="21" t="s">
        <v>367</v>
      </c>
      <c r="M7" s="21"/>
    </row>
    <row r="8" ht="43.1" customHeight="1" spans="1:13">
      <c r="A8" s="21"/>
      <c r="B8" s="21"/>
      <c r="C8" s="22"/>
      <c r="D8" s="21"/>
      <c r="E8" s="20" t="s">
        <v>368</v>
      </c>
      <c r="F8" s="21" t="s">
        <v>369</v>
      </c>
      <c r="G8" s="21" t="s">
        <v>370</v>
      </c>
      <c r="H8" s="21" t="s">
        <v>371</v>
      </c>
      <c r="I8" s="21"/>
      <c r="J8" s="21"/>
      <c r="K8" s="21" t="s">
        <v>372</v>
      </c>
      <c r="L8" s="21" t="s">
        <v>373</v>
      </c>
      <c r="M8" s="21"/>
    </row>
    <row r="9" ht="43.1" customHeight="1" spans="1:13">
      <c r="A9" s="21"/>
      <c r="B9" s="21"/>
      <c r="C9" s="22"/>
      <c r="D9" s="21"/>
      <c r="E9" s="20" t="s">
        <v>374</v>
      </c>
      <c r="F9" s="21" t="s">
        <v>375</v>
      </c>
      <c r="G9" s="21" t="s">
        <v>376</v>
      </c>
      <c r="H9" s="21" t="s">
        <v>377</v>
      </c>
      <c r="I9" s="21"/>
      <c r="J9" s="21"/>
      <c r="K9" s="21" t="s">
        <v>372</v>
      </c>
      <c r="L9" s="21" t="s">
        <v>378</v>
      </c>
      <c r="M9" s="21"/>
    </row>
    <row r="10" ht="43.1" customHeight="1" spans="1:13">
      <c r="A10" s="21"/>
      <c r="B10" s="21"/>
      <c r="C10" s="22"/>
      <c r="D10" s="21"/>
      <c r="E10" s="20" t="s">
        <v>379</v>
      </c>
      <c r="F10" s="21" t="s">
        <v>380</v>
      </c>
      <c r="G10" s="21" t="s">
        <v>381</v>
      </c>
      <c r="H10" s="21" t="s">
        <v>382</v>
      </c>
      <c r="I10" s="21"/>
      <c r="J10" s="21"/>
      <c r="K10" s="21" t="s">
        <v>372</v>
      </c>
      <c r="L10" s="21" t="s">
        <v>378</v>
      </c>
      <c r="M10" s="21"/>
    </row>
    <row r="11" s="11" customFormat="1" ht="43.15" customHeight="1" spans="1:13">
      <c r="A11" s="21">
        <v>127001</v>
      </c>
      <c r="B11" s="23" t="s">
        <v>345</v>
      </c>
      <c r="C11" s="24">
        <v>97.04</v>
      </c>
      <c r="D11" s="23" t="s">
        <v>345</v>
      </c>
      <c r="E11" s="25" t="s">
        <v>368</v>
      </c>
      <c r="F11" s="23" t="s">
        <v>383</v>
      </c>
      <c r="G11" s="23" t="s">
        <v>384</v>
      </c>
      <c r="H11" s="23" t="s">
        <v>385</v>
      </c>
      <c r="I11" s="23"/>
      <c r="J11" s="23"/>
      <c r="K11" s="23" t="s">
        <v>386</v>
      </c>
      <c r="L11" s="23" t="s">
        <v>373</v>
      </c>
      <c r="M11" s="23"/>
    </row>
    <row r="12" s="11" customFormat="1" ht="43.15" customHeight="1" spans="1:13">
      <c r="A12" s="21"/>
      <c r="B12" s="23"/>
      <c r="C12" s="24"/>
      <c r="D12" s="23"/>
      <c r="E12" s="25" t="s">
        <v>363</v>
      </c>
      <c r="F12" s="23" t="s">
        <v>387</v>
      </c>
      <c r="G12" s="23" t="s">
        <v>388</v>
      </c>
      <c r="H12" s="23" t="s">
        <v>366</v>
      </c>
      <c r="I12" s="23"/>
      <c r="J12" s="23"/>
      <c r="K12" s="23" t="s">
        <v>366</v>
      </c>
      <c r="L12" s="23" t="s">
        <v>367</v>
      </c>
      <c r="M12" s="23"/>
    </row>
    <row r="13" s="11" customFormat="1" ht="43.15" customHeight="1" spans="1:13">
      <c r="A13" s="21"/>
      <c r="B13" s="23"/>
      <c r="C13" s="24"/>
      <c r="D13" s="23"/>
      <c r="E13" s="25" t="s">
        <v>374</v>
      </c>
      <c r="F13" s="23" t="s">
        <v>375</v>
      </c>
      <c r="G13" s="23" t="s">
        <v>376</v>
      </c>
      <c r="H13" s="23" t="s">
        <v>377</v>
      </c>
      <c r="I13" s="23"/>
      <c r="J13" s="23"/>
      <c r="K13" s="23" t="s">
        <v>372</v>
      </c>
      <c r="L13" s="23" t="s">
        <v>378</v>
      </c>
      <c r="M13" s="23"/>
    </row>
    <row r="14" s="11" customFormat="1" ht="43.15" customHeight="1" spans="1:13">
      <c r="A14" s="21"/>
      <c r="B14" s="23"/>
      <c r="C14" s="24"/>
      <c r="D14" s="23"/>
      <c r="E14" s="25" t="s">
        <v>379</v>
      </c>
      <c r="F14" s="23" t="s">
        <v>380</v>
      </c>
      <c r="G14" s="23" t="s">
        <v>381</v>
      </c>
      <c r="H14" s="23" t="s">
        <v>389</v>
      </c>
      <c r="I14" s="23"/>
      <c r="J14" s="23"/>
      <c r="K14" s="23" t="s">
        <v>372</v>
      </c>
      <c r="L14" s="23" t="s">
        <v>367</v>
      </c>
      <c r="M14" s="23"/>
    </row>
    <row r="15" ht="43.1" customHeight="1" spans="1:13">
      <c r="A15" s="21">
        <v>127001</v>
      </c>
      <c r="B15" s="21" t="s">
        <v>390</v>
      </c>
      <c r="C15" s="22">
        <v>30</v>
      </c>
      <c r="D15" s="21" t="s">
        <v>391</v>
      </c>
      <c r="E15" s="20" t="s">
        <v>379</v>
      </c>
      <c r="F15" s="21" t="s">
        <v>380</v>
      </c>
      <c r="G15" s="21" t="s">
        <v>381</v>
      </c>
      <c r="H15" s="21" t="s">
        <v>389</v>
      </c>
      <c r="I15" s="21"/>
      <c r="J15" s="21"/>
      <c r="K15" s="21" t="s">
        <v>372</v>
      </c>
      <c r="L15" s="21" t="s">
        <v>378</v>
      </c>
      <c r="M15" s="21"/>
    </row>
    <row r="16" ht="43.1" customHeight="1" spans="1:13">
      <c r="A16" s="21"/>
      <c r="B16" s="21"/>
      <c r="C16" s="22"/>
      <c r="D16" s="21"/>
      <c r="E16" s="20" t="s">
        <v>363</v>
      </c>
      <c r="F16" s="21" t="s">
        <v>387</v>
      </c>
      <c r="G16" s="21" t="s">
        <v>392</v>
      </c>
      <c r="H16" s="21" t="s">
        <v>377</v>
      </c>
      <c r="I16" s="21"/>
      <c r="J16" s="21"/>
      <c r="K16" s="21" t="s">
        <v>372</v>
      </c>
      <c r="L16" s="21" t="s">
        <v>378</v>
      </c>
      <c r="M16" s="21"/>
    </row>
    <row r="17" ht="43.1" customHeight="1" spans="1:13">
      <c r="A17" s="21"/>
      <c r="B17" s="21"/>
      <c r="C17" s="22"/>
      <c r="D17" s="21"/>
      <c r="E17" s="20" t="s">
        <v>368</v>
      </c>
      <c r="F17" s="21" t="s">
        <v>383</v>
      </c>
      <c r="G17" s="21" t="s">
        <v>393</v>
      </c>
      <c r="H17" s="21" t="s">
        <v>394</v>
      </c>
      <c r="I17" s="21"/>
      <c r="J17" s="21"/>
      <c r="K17" s="21" t="s">
        <v>386</v>
      </c>
      <c r="L17" s="21" t="s">
        <v>373</v>
      </c>
      <c r="M17" s="21"/>
    </row>
    <row r="18" ht="43.1" customHeight="1" spans="1:13">
      <c r="A18" s="21"/>
      <c r="B18" s="21"/>
      <c r="C18" s="22"/>
      <c r="D18" s="21"/>
      <c r="E18" s="20" t="s">
        <v>374</v>
      </c>
      <c r="F18" s="21" t="s">
        <v>375</v>
      </c>
      <c r="G18" s="21" t="s">
        <v>376</v>
      </c>
      <c r="H18" s="21" t="s">
        <v>377</v>
      </c>
      <c r="I18" s="21"/>
      <c r="J18" s="21"/>
      <c r="K18" s="21" t="s">
        <v>372</v>
      </c>
      <c r="L18" s="21" t="s">
        <v>378</v>
      </c>
      <c r="M18" s="21"/>
    </row>
  </sheetData>
  <mergeCells count="20">
    <mergeCell ref="C2:M2"/>
    <mergeCell ref="A3:K3"/>
    <mergeCell ref="L3:M3"/>
    <mergeCell ref="E4:M4"/>
    <mergeCell ref="A4:A5"/>
    <mergeCell ref="A7:A10"/>
    <mergeCell ref="A11:A14"/>
    <mergeCell ref="A15:A18"/>
    <mergeCell ref="B4:B5"/>
    <mergeCell ref="B7:B10"/>
    <mergeCell ref="B11:B14"/>
    <mergeCell ref="B15:B18"/>
    <mergeCell ref="C4:C5"/>
    <mergeCell ref="C7:C10"/>
    <mergeCell ref="C11:C14"/>
    <mergeCell ref="C15:C18"/>
    <mergeCell ref="D4:D5"/>
    <mergeCell ref="D7:D10"/>
    <mergeCell ref="D11:D14"/>
    <mergeCell ref="D15:D1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tabSelected="1" workbookViewId="0">
      <selection activeCell="I7" sqref="I7:I15"/>
    </sheetView>
  </sheetViews>
  <sheetFormatPr defaultColWidth="10" defaultRowHeight="13.5"/>
  <cols>
    <col min="1" max="1" width="12.8938053097345" customWidth="1"/>
    <col min="2" max="2" width="25.5044247787611" customWidth="1"/>
    <col min="3" max="3" width="9.76991150442478" customWidth="1"/>
    <col min="4" max="4" width="12.8938053097345" customWidth="1"/>
    <col min="5" max="6" width="9.76991150442478" customWidth="1"/>
    <col min="7" max="7" width="9.36283185840708" customWidth="1"/>
    <col min="8" max="8" width="8.8141592920354" customWidth="1"/>
    <col min="9" max="9" width="9.76991150442478" customWidth="1"/>
    <col min="10" max="10" width="50.353982300885" customWidth="1"/>
    <col min="11" max="11" width="9.76991150442478" customWidth="1"/>
    <col min="12" max="12" width="16.1504424778761" customWidth="1"/>
    <col min="13" max="13" width="16.8230088495575" customWidth="1"/>
    <col min="14" max="15" width="9.76991150442478" customWidth="1"/>
    <col min="16" max="16" width="15.8761061946903" customWidth="1"/>
    <col min="17" max="17" width="20.353982300885" customWidth="1"/>
    <col min="18" max="18" width="16.6902654867257" customWidth="1"/>
    <col min="19" max="19" width="15.7433628318584" customWidth="1"/>
    <col min="20" max="20" width="9.76991150442478" customWidth="1"/>
  </cols>
  <sheetData>
    <row r="1" ht="42.25" customHeight="1" spans="1:19">
      <c r="A1" s="1" t="s">
        <v>395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23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6.3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Q3" s="10" t="s">
        <v>30</v>
      </c>
      <c r="R3" s="10"/>
      <c r="S3" s="10"/>
    </row>
    <row r="4" ht="29.3" customHeight="1" spans="1:19">
      <c r="A4" s="4" t="s">
        <v>311</v>
      </c>
      <c r="B4" s="4" t="s">
        <v>312</v>
      </c>
      <c r="C4" s="4" t="s">
        <v>396</v>
      </c>
      <c r="D4" s="4"/>
      <c r="E4" s="4"/>
      <c r="F4" s="4"/>
      <c r="G4" s="4"/>
      <c r="H4" s="4"/>
      <c r="I4" s="4"/>
      <c r="J4" s="4" t="s">
        <v>397</v>
      </c>
      <c r="K4" s="7" t="s">
        <v>398</v>
      </c>
      <c r="L4" s="7"/>
      <c r="M4" s="7"/>
      <c r="N4" s="7"/>
      <c r="O4" s="7"/>
      <c r="P4" s="7"/>
      <c r="Q4" s="7"/>
      <c r="R4" s="7"/>
      <c r="S4" s="7"/>
    </row>
    <row r="5" ht="32.75" customHeight="1" spans="1:19">
      <c r="A5" s="4"/>
      <c r="B5" s="4"/>
      <c r="C5" s="4" t="s">
        <v>349</v>
      </c>
      <c r="D5" s="4" t="s">
        <v>399</v>
      </c>
      <c r="E5" s="4"/>
      <c r="F5" s="4"/>
      <c r="G5" s="4"/>
      <c r="H5" s="4" t="s">
        <v>400</v>
      </c>
      <c r="I5" s="4"/>
      <c r="J5" s="4"/>
      <c r="K5" s="7"/>
      <c r="L5" s="7"/>
      <c r="M5" s="7"/>
      <c r="N5" s="7"/>
      <c r="O5" s="7"/>
      <c r="P5" s="7"/>
      <c r="Q5" s="7"/>
      <c r="R5" s="7"/>
      <c r="S5" s="7"/>
    </row>
    <row r="6" ht="38.8" customHeight="1" spans="1:19">
      <c r="A6" s="4"/>
      <c r="B6" s="4"/>
      <c r="C6" s="4"/>
      <c r="D6" s="4" t="s">
        <v>137</v>
      </c>
      <c r="E6" s="4" t="s">
        <v>401</v>
      </c>
      <c r="F6" s="4" t="s">
        <v>141</v>
      </c>
      <c r="G6" s="4" t="s">
        <v>402</v>
      </c>
      <c r="H6" s="4" t="s">
        <v>158</v>
      </c>
      <c r="I6" s="4" t="s">
        <v>159</v>
      </c>
      <c r="J6" s="4"/>
      <c r="K6" s="4" t="s">
        <v>352</v>
      </c>
      <c r="L6" s="4" t="s">
        <v>353</v>
      </c>
      <c r="M6" s="4" t="s">
        <v>354</v>
      </c>
      <c r="N6" s="4" t="s">
        <v>359</v>
      </c>
      <c r="O6" s="4" t="s">
        <v>355</v>
      </c>
      <c r="P6" s="4" t="s">
        <v>403</v>
      </c>
      <c r="Q6" s="4" t="s">
        <v>404</v>
      </c>
      <c r="R6" s="4" t="s">
        <v>405</v>
      </c>
      <c r="S6" s="4" t="s">
        <v>360</v>
      </c>
    </row>
    <row r="7" ht="19.55" customHeight="1" spans="1:19">
      <c r="A7" s="5">
        <v>127001</v>
      </c>
      <c r="B7" s="5" t="s">
        <v>166</v>
      </c>
      <c r="C7" s="6">
        <v>525.31</v>
      </c>
      <c r="D7" s="6">
        <v>525.31</v>
      </c>
      <c r="E7" s="6"/>
      <c r="F7" s="6"/>
      <c r="G7" s="6"/>
      <c r="H7" s="6">
        <v>368.27</v>
      </c>
      <c r="I7" s="6">
        <v>157.04</v>
      </c>
      <c r="J7" s="5" t="s">
        <v>406</v>
      </c>
      <c r="K7" s="8" t="s">
        <v>368</v>
      </c>
      <c r="L7" s="8" t="s">
        <v>407</v>
      </c>
      <c r="M7" s="9" t="s">
        <v>408</v>
      </c>
      <c r="N7" s="9"/>
      <c r="O7" s="9" t="s">
        <v>409</v>
      </c>
      <c r="P7" s="9"/>
      <c r="Q7" s="9" t="s">
        <v>410</v>
      </c>
      <c r="R7" s="9" t="s">
        <v>373</v>
      </c>
      <c r="S7" s="9"/>
    </row>
    <row r="8" ht="19.55" customHeight="1" spans="1:19">
      <c r="A8" s="5"/>
      <c r="B8" s="5"/>
      <c r="C8" s="6"/>
      <c r="D8" s="6"/>
      <c r="E8" s="6"/>
      <c r="F8" s="6"/>
      <c r="G8" s="6"/>
      <c r="H8" s="6"/>
      <c r="I8" s="6"/>
      <c r="J8" s="5"/>
      <c r="K8" s="8"/>
      <c r="L8" s="8" t="s">
        <v>411</v>
      </c>
      <c r="M8" s="9" t="s">
        <v>412</v>
      </c>
      <c r="N8" s="9"/>
      <c r="O8" s="9" t="s">
        <v>382</v>
      </c>
      <c r="P8" s="9"/>
      <c r="Q8" s="9" t="s">
        <v>413</v>
      </c>
      <c r="R8" s="9" t="s">
        <v>373</v>
      </c>
      <c r="S8" s="9"/>
    </row>
    <row r="9" ht="19.5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8"/>
      <c r="L9" s="8" t="s">
        <v>414</v>
      </c>
      <c r="M9" s="9" t="s">
        <v>415</v>
      </c>
      <c r="N9" s="9"/>
      <c r="O9" s="9" t="s">
        <v>416</v>
      </c>
      <c r="P9" s="9"/>
      <c r="Q9" s="9" t="s">
        <v>417</v>
      </c>
      <c r="R9" s="9" t="s">
        <v>373</v>
      </c>
      <c r="S9" s="9"/>
    </row>
    <row r="10" ht="19.5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8"/>
      <c r="L10" s="8" t="s">
        <v>374</v>
      </c>
      <c r="M10" s="9" t="s">
        <v>418</v>
      </c>
      <c r="N10" s="9"/>
      <c r="O10" s="9" t="s">
        <v>419</v>
      </c>
      <c r="P10" s="9"/>
      <c r="Q10" s="9" t="s">
        <v>419</v>
      </c>
      <c r="R10" s="9" t="s">
        <v>367</v>
      </c>
      <c r="S10" s="9"/>
    </row>
    <row r="11" ht="19.5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420</v>
      </c>
      <c r="L11" s="8" t="s">
        <v>421</v>
      </c>
      <c r="M11" s="9" t="s">
        <v>422</v>
      </c>
      <c r="N11" s="9"/>
      <c r="O11" s="9" t="s">
        <v>419</v>
      </c>
      <c r="P11" s="9"/>
      <c r="Q11" s="9" t="s">
        <v>419</v>
      </c>
      <c r="R11" s="9" t="s">
        <v>367</v>
      </c>
      <c r="S11" s="9"/>
    </row>
    <row r="12" ht="19.5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387</v>
      </c>
      <c r="M12" s="9" t="s">
        <v>423</v>
      </c>
      <c r="N12" s="9"/>
      <c r="O12" s="9" t="s">
        <v>424</v>
      </c>
      <c r="P12" s="9"/>
      <c r="Q12" s="9" t="s">
        <v>424</v>
      </c>
      <c r="R12" s="9" t="s">
        <v>367</v>
      </c>
      <c r="S12" s="9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364</v>
      </c>
      <c r="M13" s="9" t="s">
        <v>425</v>
      </c>
      <c r="N13" s="9"/>
      <c r="O13" s="9" t="s">
        <v>377</v>
      </c>
      <c r="P13" s="9"/>
      <c r="Q13" s="9" t="s">
        <v>413</v>
      </c>
      <c r="R13" s="9" t="s">
        <v>373</v>
      </c>
      <c r="S13" s="9"/>
    </row>
    <row r="14" ht="19.5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8" t="s">
        <v>426</v>
      </c>
      <c r="M14" s="9" t="s">
        <v>427</v>
      </c>
      <c r="N14" s="9"/>
      <c r="O14" s="9" t="s">
        <v>371</v>
      </c>
      <c r="P14" s="9"/>
      <c r="Q14" s="9" t="s">
        <v>413</v>
      </c>
      <c r="R14" s="9" t="s">
        <v>373</v>
      </c>
      <c r="S14" s="9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 t="s">
        <v>379</v>
      </c>
      <c r="L15" s="8" t="s">
        <v>380</v>
      </c>
      <c r="M15" s="9" t="s">
        <v>428</v>
      </c>
      <c r="N15" s="9"/>
      <c r="O15" s="9" t="s">
        <v>429</v>
      </c>
      <c r="P15" s="9"/>
      <c r="Q15" s="9" t="s">
        <v>413</v>
      </c>
      <c r="R15" s="9" t="s">
        <v>373</v>
      </c>
      <c r="S15" s="9"/>
    </row>
  </sheetData>
  <mergeCells count="23">
    <mergeCell ref="A1:S1"/>
    <mergeCell ref="A2:S2"/>
    <mergeCell ref="Q3:S3"/>
    <mergeCell ref="C4:I4"/>
    <mergeCell ref="D5:G5"/>
    <mergeCell ref="H5:I5"/>
    <mergeCell ref="A4:A6"/>
    <mergeCell ref="A7:A15"/>
    <mergeCell ref="B4:B6"/>
    <mergeCell ref="B7:B15"/>
    <mergeCell ref="C5:C6"/>
    <mergeCell ref="C7:C15"/>
    <mergeCell ref="D7:D15"/>
    <mergeCell ref="E7:E15"/>
    <mergeCell ref="F7:F15"/>
    <mergeCell ref="G7:G15"/>
    <mergeCell ref="H7:H15"/>
    <mergeCell ref="I7:I15"/>
    <mergeCell ref="J4:J6"/>
    <mergeCell ref="J7:J15"/>
    <mergeCell ref="K7:K10"/>
    <mergeCell ref="K11:K14"/>
    <mergeCell ref="K4:S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20" zoomScaleNormal="120" topLeftCell="B4" workbookViewId="0">
      <selection activeCell="D23" sqref="D23"/>
    </sheetView>
  </sheetViews>
  <sheetFormatPr defaultColWidth="10" defaultRowHeight="13.5" outlineLevelCol="7"/>
  <cols>
    <col min="1" max="1" width="29.4513274336283" style="11" customWidth="1"/>
    <col min="2" max="2" width="10.1769911504425" style="11" customWidth="1"/>
    <col min="3" max="3" width="23.070796460177" style="11" customWidth="1"/>
    <col min="4" max="4" width="11.141592920354" style="11" customWidth="1"/>
    <col min="5" max="5" width="24.0176991150442" style="11" customWidth="1"/>
    <col min="6" max="6" width="10.4513274336283" style="67" customWidth="1"/>
    <col min="7" max="7" width="20.212389380531" style="11" customWidth="1"/>
    <col min="8" max="8" width="10.9911504424779" style="11" customWidth="1"/>
    <col min="9" max="9" width="9.76991150442478" style="11" customWidth="1"/>
    <col min="10" max="16384" width="10" style="11"/>
  </cols>
  <sheetData>
    <row r="1" ht="12.9" customHeight="1" spans="1:8">
      <c r="A1" s="27"/>
      <c r="H1" s="35" t="s">
        <v>28</v>
      </c>
    </row>
    <row r="2" ht="24.15" customHeight="1" spans="1:8">
      <c r="A2" s="68" t="s">
        <v>6</v>
      </c>
      <c r="B2" s="68"/>
      <c r="C2" s="68"/>
      <c r="D2" s="68"/>
      <c r="E2" s="68"/>
      <c r="F2" s="68"/>
      <c r="G2" s="68"/>
      <c r="H2" s="68"/>
    </row>
    <row r="3" ht="17.25" customHeight="1" spans="1:8">
      <c r="A3" s="29" t="s">
        <v>29</v>
      </c>
      <c r="B3" s="29"/>
      <c r="C3" s="29"/>
      <c r="D3" s="29"/>
      <c r="E3" s="29"/>
      <c r="F3" s="69"/>
      <c r="G3" s="36" t="s">
        <v>30</v>
      </c>
      <c r="H3" s="36"/>
    </row>
    <row r="4" ht="17.9" customHeight="1" spans="1:8">
      <c r="A4" s="30" t="s">
        <v>31</v>
      </c>
      <c r="B4" s="30"/>
      <c r="C4" s="30" t="s">
        <v>32</v>
      </c>
      <c r="D4" s="30"/>
      <c r="E4" s="30"/>
      <c r="F4" s="30"/>
      <c r="G4" s="30"/>
      <c r="H4" s="30"/>
    </row>
    <row r="5" ht="22.4" customHeight="1" spans="1:8">
      <c r="A5" s="30" t="s">
        <v>33</v>
      </c>
      <c r="B5" s="30" t="s">
        <v>34</v>
      </c>
      <c r="C5" s="30" t="s">
        <v>35</v>
      </c>
      <c r="D5" s="30" t="s">
        <v>34</v>
      </c>
      <c r="E5" s="30" t="s">
        <v>36</v>
      </c>
      <c r="F5" s="30" t="s">
        <v>34</v>
      </c>
      <c r="G5" s="30" t="s">
        <v>37</v>
      </c>
      <c r="H5" s="30" t="s">
        <v>34</v>
      </c>
    </row>
    <row r="6" spans="1:8">
      <c r="A6" s="25" t="s">
        <v>38</v>
      </c>
      <c r="B6" s="49">
        <v>525.31</v>
      </c>
      <c r="C6" s="23" t="s">
        <v>39</v>
      </c>
      <c r="D6" s="52"/>
      <c r="E6" s="25" t="s">
        <v>40</v>
      </c>
      <c r="F6" s="48">
        <v>368.27</v>
      </c>
      <c r="G6" s="23" t="s">
        <v>41</v>
      </c>
      <c r="H6" s="49">
        <v>246.55</v>
      </c>
    </row>
    <row r="7" spans="1:8">
      <c r="A7" s="23" t="s">
        <v>42</v>
      </c>
      <c r="B7" s="24"/>
      <c r="C7" s="23" t="s">
        <v>43</v>
      </c>
      <c r="D7" s="52"/>
      <c r="E7" s="23" t="s">
        <v>44</v>
      </c>
      <c r="F7" s="49">
        <v>246.55</v>
      </c>
      <c r="G7" s="23" t="s">
        <v>45</v>
      </c>
      <c r="H7" s="49">
        <v>200.87</v>
      </c>
    </row>
    <row r="8" spans="1:8">
      <c r="A8" s="25" t="s">
        <v>46</v>
      </c>
      <c r="B8" s="24"/>
      <c r="C8" s="23" t="s">
        <v>47</v>
      </c>
      <c r="D8" s="52"/>
      <c r="E8" s="23" t="s">
        <v>48</v>
      </c>
      <c r="F8" s="49">
        <v>112.87</v>
      </c>
      <c r="G8" s="23" t="s">
        <v>49</v>
      </c>
      <c r="H8" s="49"/>
    </row>
    <row r="9" ht="16.25" customHeight="1" spans="1:8">
      <c r="A9" s="23" t="s">
        <v>50</v>
      </c>
      <c r="B9" s="24"/>
      <c r="C9" s="23" t="s">
        <v>51</v>
      </c>
      <c r="D9" s="52"/>
      <c r="E9" s="23" t="s">
        <v>52</v>
      </c>
      <c r="F9" s="49">
        <v>8.85</v>
      </c>
      <c r="G9" s="23" t="s">
        <v>53</v>
      </c>
      <c r="H9" s="49"/>
    </row>
    <row r="10" ht="16.25" customHeight="1" spans="1:8">
      <c r="A10" s="23" t="s">
        <v>54</v>
      </c>
      <c r="B10" s="24"/>
      <c r="C10" s="23" t="s">
        <v>55</v>
      </c>
      <c r="D10" s="49">
        <v>461.24</v>
      </c>
      <c r="E10" s="25" t="s">
        <v>56</v>
      </c>
      <c r="F10" s="48">
        <f>SUM(F11:F20)</f>
        <v>157.04</v>
      </c>
      <c r="G10" s="23" t="s">
        <v>57</v>
      </c>
      <c r="H10" s="49"/>
    </row>
    <row r="11" ht="16.25" customHeight="1" spans="1:8">
      <c r="A11" s="23" t="s">
        <v>58</v>
      </c>
      <c r="B11" s="24"/>
      <c r="C11" s="23" t="s">
        <v>59</v>
      </c>
      <c r="D11" s="49"/>
      <c r="E11" s="23" t="s">
        <v>60</v>
      </c>
      <c r="F11" s="49"/>
      <c r="G11" s="23" t="s">
        <v>61</v>
      </c>
      <c r="H11" s="49"/>
    </row>
    <row r="12" spans="1:8">
      <c r="A12" s="23" t="s">
        <v>62</v>
      </c>
      <c r="B12" s="24"/>
      <c r="C12" s="23" t="s">
        <v>63</v>
      </c>
      <c r="D12" s="49"/>
      <c r="E12" s="23" t="s">
        <v>64</v>
      </c>
      <c r="F12" s="49">
        <v>88</v>
      </c>
      <c r="G12" s="23" t="s">
        <v>65</v>
      </c>
      <c r="H12" s="49"/>
    </row>
    <row r="13" ht="16.25" customHeight="1" spans="1:8">
      <c r="A13" s="23" t="s">
        <v>66</v>
      </c>
      <c r="B13" s="24"/>
      <c r="C13" s="23" t="s">
        <v>67</v>
      </c>
      <c r="D13" s="49">
        <v>27.09</v>
      </c>
      <c r="E13" s="23" t="s">
        <v>68</v>
      </c>
      <c r="F13" s="49">
        <v>39.04</v>
      </c>
      <c r="G13" s="23" t="s">
        <v>69</v>
      </c>
      <c r="H13" s="49"/>
    </row>
    <row r="14" spans="1:8">
      <c r="A14" s="23" t="s">
        <v>70</v>
      </c>
      <c r="B14" s="24"/>
      <c r="C14" s="23" t="s">
        <v>71</v>
      </c>
      <c r="D14" s="49"/>
      <c r="E14" s="23" t="s">
        <v>72</v>
      </c>
      <c r="F14" s="49"/>
      <c r="G14" s="23" t="s">
        <v>73</v>
      </c>
      <c r="H14" s="49">
        <v>47.89</v>
      </c>
    </row>
    <row r="15" ht="16.25" customHeight="1" spans="1:8">
      <c r="A15" s="23" t="s">
        <v>74</v>
      </c>
      <c r="B15" s="24"/>
      <c r="C15" s="23" t="s">
        <v>75</v>
      </c>
      <c r="D15" s="49">
        <v>36.98</v>
      </c>
      <c r="E15" s="23" t="s">
        <v>76</v>
      </c>
      <c r="F15" s="49"/>
      <c r="G15" s="23" t="s">
        <v>77</v>
      </c>
      <c r="H15" s="49"/>
    </row>
    <row r="16" ht="16.25" customHeight="1" spans="1:8">
      <c r="A16" s="23" t="s">
        <v>78</v>
      </c>
      <c r="B16" s="24"/>
      <c r="C16" s="23" t="s">
        <v>79</v>
      </c>
      <c r="D16" s="52"/>
      <c r="E16" s="23" t="s">
        <v>80</v>
      </c>
      <c r="F16" s="49"/>
      <c r="G16" s="23" t="s">
        <v>81</v>
      </c>
      <c r="H16" s="49"/>
    </row>
    <row r="17" ht="16.25" customHeight="1" spans="1:8">
      <c r="A17" s="23" t="s">
        <v>82</v>
      </c>
      <c r="B17" s="24"/>
      <c r="C17" s="23" t="s">
        <v>83</v>
      </c>
      <c r="D17" s="52"/>
      <c r="E17" s="23" t="s">
        <v>84</v>
      </c>
      <c r="F17" s="49"/>
      <c r="G17" s="23" t="s">
        <v>85</v>
      </c>
      <c r="H17" s="49"/>
    </row>
    <row r="18" ht="16.25" customHeight="1" spans="1:8">
      <c r="A18" s="23" t="s">
        <v>86</v>
      </c>
      <c r="B18" s="24"/>
      <c r="C18" s="23" t="s">
        <v>87</v>
      </c>
      <c r="D18" s="52"/>
      <c r="E18" s="23" t="s">
        <v>88</v>
      </c>
      <c r="F18" s="49"/>
      <c r="G18" s="23" t="s">
        <v>89</v>
      </c>
      <c r="H18" s="49"/>
    </row>
    <row r="19" ht="16.25" customHeight="1" spans="1:8">
      <c r="A19" s="23" t="s">
        <v>90</v>
      </c>
      <c r="B19" s="24"/>
      <c r="C19" s="23" t="s">
        <v>91</v>
      </c>
      <c r="D19" s="52"/>
      <c r="E19" s="23" t="s">
        <v>92</v>
      </c>
      <c r="F19" s="49"/>
      <c r="G19" s="23" t="s">
        <v>93</v>
      </c>
      <c r="H19" s="49">
        <v>30</v>
      </c>
    </row>
    <row r="20" ht="16.25" customHeight="1" spans="1:8">
      <c r="A20" s="25" t="s">
        <v>94</v>
      </c>
      <c r="B20" s="32"/>
      <c r="C20" s="23" t="s">
        <v>95</v>
      </c>
      <c r="D20" s="52"/>
      <c r="E20" s="23" t="s">
        <v>96</v>
      </c>
      <c r="F20" s="49">
        <v>30</v>
      </c>
      <c r="G20" s="23"/>
      <c r="H20" s="49"/>
    </row>
    <row r="21" ht="16.25" customHeight="1" spans="1:8">
      <c r="A21" s="25" t="s">
        <v>97</v>
      </c>
      <c r="B21" s="32"/>
      <c r="C21" s="23" t="s">
        <v>98</v>
      </c>
      <c r="D21" s="52"/>
      <c r="E21" s="25" t="s">
        <v>99</v>
      </c>
      <c r="F21" s="48"/>
      <c r="G21" s="23"/>
      <c r="H21" s="49"/>
    </row>
    <row r="22" ht="16.25" customHeight="1" spans="1:8">
      <c r="A22" s="25" t="s">
        <v>100</v>
      </c>
      <c r="B22" s="32"/>
      <c r="C22" s="23" t="s">
        <v>101</v>
      </c>
      <c r="D22" s="52"/>
      <c r="E22" s="23"/>
      <c r="F22" s="51"/>
      <c r="G22" s="23"/>
      <c r="H22" s="49"/>
    </row>
    <row r="23" ht="16.25" customHeight="1" spans="1:8">
      <c r="A23" s="25" t="s">
        <v>102</v>
      </c>
      <c r="B23" s="32"/>
      <c r="C23" s="23" t="s">
        <v>103</v>
      </c>
      <c r="D23" s="52"/>
      <c r="E23" s="23"/>
      <c r="F23" s="51"/>
      <c r="G23" s="23"/>
      <c r="H23" s="49"/>
    </row>
    <row r="24" ht="16.25" customHeight="1" spans="1:8">
      <c r="A24" s="25" t="s">
        <v>104</v>
      </c>
      <c r="B24" s="32"/>
      <c r="C24" s="23" t="s">
        <v>105</v>
      </c>
      <c r="D24" s="52"/>
      <c r="E24" s="23"/>
      <c r="F24" s="51"/>
      <c r="G24" s="23"/>
      <c r="H24" s="49"/>
    </row>
    <row r="25" ht="16.25" customHeight="1" spans="1:8">
      <c r="A25" s="23" t="s">
        <v>106</v>
      </c>
      <c r="B25" s="24"/>
      <c r="C25" s="23" t="s">
        <v>107</v>
      </c>
      <c r="D25" s="52"/>
      <c r="E25" s="23"/>
      <c r="F25" s="51"/>
      <c r="G25" s="23"/>
      <c r="H25" s="49"/>
    </row>
    <row r="26" ht="16.25" customHeight="1" spans="1:8">
      <c r="A26" s="23" t="s">
        <v>108</v>
      </c>
      <c r="B26" s="24"/>
      <c r="C26" s="23" t="s">
        <v>109</v>
      </c>
      <c r="D26" s="52"/>
      <c r="E26" s="23"/>
      <c r="F26" s="51"/>
      <c r="G26" s="23"/>
      <c r="H26" s="49"/>
    </row>
    <row r="27" ht="16.25" customHeight="1" spans="1:8">
      <c r="A27" s="23" t="s">
        <v>110</v>
      </c>
      <c r="B27" s="24"/>
      <c r="C27" s="23" t="s">
        <v>111</v>
      </c>
      <c r="D27" s="52"/>
      <c r="E27" s="23"/>
      <c r="F27" s="51"/>
      <c r="G27" s="23"/>
      <c r="H27" s="49"/>
    </row>
    <row r="28" ht="16.25" customHeight="1" spans="1:8">
      <c r="A28" s="25" t="s">
        <v>112</v>
      </c>
      <c r="B28" s="32"/>
      <c r="C28" s="23" t="s">
        <v>113</v>
      </c>
      <c r="D28" s="52"/>
      <c r="E28" s="23"/>
      <c r="F28" s="51"/>
      <c r="G28" s="23"/>
      <c r="H28" s="49"/>
    </row>
    <row r="29" ht="16.25" customHeight="1" spans="1:8">
      <c r="A29" s="25" t="s">
        <v>114</v>
      </c>
      <c r="B29" s="32"/>
      <c r="C29" s="23" t="s">
        <v>115</v>
      </c>
      <c r="D29" s="52"/>
      <c r="E29" s="23"/>
      <c r="F29" s="51"/>
      <c r="G29" s="23"/>
      <c r="H29" s="49"/>
    </row>
    <row r="30" ht="16.25" customHeight="1" spans="1:8">
      <c r="A30" s="25" t="s">
        <v>116</v>
      </c>
      <c r="B30" s="32"/>
      <c r="C30" s="23" t="s">
        <v>117</v>
      </c>
      <c r="D30" s="52"/>
      <c r="E30" s="23"/>
      <c r="F30" s="51"/>
      <c r="G30" s="23"/>
      <c r="H30" s="49"/>
    </row>
    <row r="31" ht="16.25" customHeight="1" spans="1:8">
      <c r="A31" s="25" t="s">
        <v>118</v>
      </c>
      <c r="B31" s="32"/>
      <c r="C31" s="23" t="s">
        <v>119</v>
      </c>
      <c r="D31" s="52"/>
      <c r="E31" s="23"/>
      <c r="F31" s="51"/>
      <c r="G31" s="23"/>
      <c r="H31" s="49"/>
    </row>
    <row r="32" ht="16.25" customHeight="1" spans="1:8">
      <c r="A32" s="25" t="s">
        <v>120</v>
      </c>
      <c r="B32" s="32"/>
      <c r="C32" s="23" t="s">
        <v>121</v>
      </c>
      <c r="D32" s="52"/>
      <c r="E32" s="23"/>
      <c r="F32" s="51"/>
      <c r="G32" s="23"/>
      <c r="H32" s="49"/>
    </row>
    <row r="33" ht="16.25" customHeight="1" spans="1:8">
      <c r="A33" s="23"/>
      <c r="B33" s="23"/>
      <c r="C33" s="23" t="s">
        <v>122</v>
      </c>
      <c r="D33" s="52"/>
      <c r="E33" s="23"/>
      <c r="F33" s="51"/>
      <c r="G33" s="23"/>
      <c r="H33" s="51"/>
    </row>
    <row r="34" ht="16.25" customHeight="1" spans="1:8">
      <c r="A34" s="23"/>
      <c r="B34" s="23"/>
      <c r="C34" s="23" t="s">
        <v>123</v>
      </c>
      <c r="D34" s="52"/>
      <c r="E34" s="23"/>
      <c r="F34" s="51"/>
      <c r="G34" s="23"/>
      <c r="H34" s="51"/>
    </row>
    <row r="35" ht="16.25" customHeight="1" spans="1:8">
      <c r="A35" s="23"/>
      <c r="B35" s="23"/>
      <c r="C35" s="23" t="s">
        <v>124</v>
      </c>
      <c r="D35" s="52"/>
      <c r="E35" s="23"/>
      <c r="F35" s="51"/>
      <c r="G35" s="23"/>
      <c r="H35" s="51"/>
    </row>
    <row r="36" ht="16.25" customHeight="1" spans="1:8">
      <c r="A36" s="23"/>
      <c r="B36" s="23"/>
      <c r="C36" s="23"/>
      <c r="D36" s="23"/>
      <c r="E36" s="23"/>
      <c r="F36" s="51"/>
      <c r="G36" s="23"/>
      <c r="H36" s="51"/>
    </row>
    <row r="37" ht="16.25" customHeight="1" spans="1:8">
      <c r="A37" s="25" t="s">
        <v>125</v>
      </c>
      <c r="B37" s="49">
        <v>525.31</v>
      </c>
      <c r="C37" s="25" t="s">
        <v>126</v>
      </c>
      <c r="D37" s="32">
        <f>SUM(D6:D35)</f>
        <v>525.31</v>
      </c>
      <c r="E37" s="25" t="s">
        <v>126</v>
      </c>
      <c r="F37" s="48">
        <f>SUM(F6,F10,F21)</f>
        <v>525.31</v>
      </c>
      <c r="G37" s="25" t="s">
        <v>126</v>
      </c>
      <c r="H37" s="32">
        <f>SUM(H6:H19)</f>
        <v>525.31</v>
      </c>
    </row>
    <row r="38" ht="16.25" customHeight="1" spans="1:8">
      <c r="A38" s="25" t="s">
        <v>127</v>
      </c>
      <c r="B38" s="32"/>
      <c r="C38" s="25" t="s">
        <v>128</v>
      </c>
      <c r="D38" s="32"/>
      <c r="E38" s="25" t="s">
        <v>128</v>
      </c>
      <c r="F38" s="48"/>
      <c r="G38" s="25" t="s">
        <v>128</v>
      </c>
      <c r="H38" s="32"/>
    </row>
    <row r="39" ht="16.25" customHeight="1" spans="1:8">
      <c r="A39" s="23"/>
      <c r="B39" s="24"/>
      <c r="C39" s="23"/>
      <c r="D39" s="24"/>
      <c r="E39" s="25"/>
      <c r="F39" s="48"/>
      <c r="G39" s="25"/>
      <c r="H39" s="32"/>
    </row>
    <row r="40" ht="16.25" customHeight="1" spans="1:8">
      <c r="A40" s="25" t="s">
        <v>129</v>
      </c>
      <c r="B40" s="49">
        <v>525.31</v>
      </c>
      <c r="C40" s="25" t="s">
        <v>130</v>
      </c>
      <c r="D40" s="32">
        <f t="shared" ref="D40:H40" si="0">D37-D38</f>
        <v>525.31</v>
      </c>
      <c r="E40" s="25" t="s">
        <v>130</v>
      </c>
      <c r="F40" s="48">
        <f t="shared" si="0"/>
        <v>525.31</v>
      </c>
      <c r="G40" s="25" t="s">
        <v>130</v>
      </c>
      <c r="H40" s="32">
        <f t="shared" si="0"/>
        <v>525.31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F23" sqref="F23"/>
    </sheetView>
  </sheetViews>
  <sheetFormatPr defaultColWidth="10" defaultRowHeight="13.5"/>
  <cols>
    <col min="1" max="1" width="5.83185840707965" style="11" customWidth="1"/>
    <col min="2" max="2" width="16.1504424778761" style="11" customWidth="1"/>
    <col min="3" max="3" width="8.5929203539823" style="11" customWidth="1"/>
    <col min="4" max="25" width="7.69026548672566" style="11" customWidth="1"/>
    <col min="26" max="26" width="9.76991150442478" style="11" customWidth="1"/>
    <col min="27" max="16384" width="10" style="11"/>
  </cols>
  <sheetData>
    <row r="1" ht="16.35" customHeight="1" spans="1:25">
      <c r="A1" s="27"/>
      <c r="X1" s="35" t="s">
        <v>131</v>
      </c>
      <c r="Y1" s="35"/>
    </row>
    <row r="2" ht="33.6" customHeight="1" spans="1:25">
      <c r="A2" s="28" t="s">
        <v>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ht="22.4" customHeight="1" spans="1:25">
      <c r="A3" s="29" t="s">
        <v>29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36" t="s">
        <v>30</v>
      </c>
      <c r="Y3" s="36"/>
    </row>
    <row r="4" ht="22.4" customHeight="1" spans="1:25">
      <c r="A4" s="31" t="s">
        <v>132</v>
      </c>
      <c r="B4" s="31" t="s">
        <v>133</v>
      </c>
      <c r="C4" s="31" t="s">
        <v>134</v>
      </c>
      <c r="D4" s="31" t="s">
        <v>135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 t="s">
        <v>127</v>
      </c>
      <c r="T4" s="31"/>
      <c r="U4" s="31"/>
      <c r="V4" s="31"/>
      <c r="W4" s="31"/>
      <c r="X4" s="31"/>
      <c r="Y4" s="31"/>
    </row>
    <row r="5" ht="22.4" customHeight="1" spans="1:25">
      <c r="A5" s="31"/>
      <c r="B5" s="31"/>
      <c r="C5" s="31"/>
      <c r="D5" s="31" t="s">
        <v>136</v>
      </c>
      <c r="E5" s="31" t="s">
        <v>137</v>
      </c>
      <c r="F5" s="31" t="s">
        <v>138</v>
      </c>
      <c r="G5" s="31" t="s">
        <v>139</v>
      </c>
      <c r="H5" s="31" t="s">
        <v>140</v>
      </c>
      <c r="I5" s="31" t="s">
        <v>141</v>
      </c>
      <c r="J5" s="31" t="s">
        <v>142</v>
      </c>
      <c r="K5" s="31"/>
      <c r="L5" s="31"/>
      <c r="M5" s="31"/>
      <c r="N5" s="31" t="s">
        <v>143</v>
      </c>
      <c r="O5" s="31" t="s">
        <v>144</v>
      </c>
      <c r="P5" s="31" t="s">
        <v>145</v>
      </c>
      <c r="Q5" s="31" t="s">
        <v>146</v>
      </c>
      <c r="R5" s="31" t="s">
        <v>147</v>
      </c>
      <c r="S5" s="31" t="s">
        <v>136</v>
      </c>
      <c r="T5" s="31" t="s">
        <v>137</v>
      </c>
      <c r="U5" s="31" t="s">
        <v>138</v>
      </c>
      <c r="V5" s="31" t="s">
        <v>139</v>
      </c>
      <c r="W5" s="31" t="s">
        <v>140</v>
      </c>
      <c r="X5" s="31" t="s">
        <v>141</v>
      </c>
      <c r="Y5" s="31" t="s">
        <v>148</v>
      </c>
    </row>
    <row r="6" ht="22.4" customHeight="1" spans="1:25">
      <c r="A6" s="31"/>
      <c r="B6" s="31"/>
      <c r="C6" s="31"/>
      <c r="D6" s="31"/>
      <c r="E6" s="31"/>
      <c r="F6" s="31"/>
      <c r="G6" s="31"/>
      <c r="H6" s="31"/>
      <c r="I6" s="31"/>
      <c r="J6" s="31" t="s">
        <v>149</v>
      </c>
      <c r="K6" s="31" t="s">
        <v>150</v>
      </c>
      <c r="L6" s="31" t="s">
        <v>151</v>
      </c>
      <c r="M6" s="31" t="s">
        <v>140</v>
      </c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ht="22.8" customHeight="1" spans="1:25">
      <c r="A7" s="25"/>
      <c r="B7" s="25" t="s">
        <v>134</v>
      </c>
      <c r="C7" s="49">
        <f>SUM(C8)</f>
        <v>525.31</v>
      </c>
      <c r="D7" s="49">
        <f t="shared" ref="D7:Y7" si="0">SUM(D8)</f>
        <v>525.31</v>
      </c>
      <c r="E7" s="49">
        <f t="shared" si="0"/>
        <v>525.31</v>
      </c>
      <c r="F7" s="52">
        <f t="shared" si="0"/>
        <v>0</v>
      </c>
      <c r="G7" s="52">
        <f t="shared" si="0"/>
        <v>0</v>
      </c>
      <c r="H7" s="52">
        <f t="shared" si="0"/>
        <v>0</v>
      </c>
      <c r="I7" s="52">
        <f t="shared" si="0"/>
        <v>0</v>
      </c>
      <c r="J7" s="52">
        <f t="shared" si="0"/>
        <v>0</v>
      </c>
      <c r="K7" s="52">
        <f t="shared" si="0"/>
        <v>0</v>
      </c>
      <c r="L7" s="52">
        <f t="shared" si="0"/>
        <v>0</v>
      </c>
      <c r="M7" s="52">
        <f t="shared" si="0"/>
        <v>0</v>
      </c>
      <c r="N7" s="52">
        <f t="shared" si="0"/>
        <v>0</v>
      </c>
      <c r="O7" s="52">
        <f t="shared" si="0"/>
        <v>0</v>
      </c>
      <c r="P7" s="52">
        <f t="shared" si="0"/>
        <v>0</v>
      </c>
      <c r="Q7" s="52">
        <f t="shared" si="0"/>
        <v>0</v>
      </c>
      <c r="R7" s="52">
        <f t="shared" si="0"/>
        <v>0</v>
      </c>
      <c r="S7" s="52">
        <f t="shared" si="0"/>
        <v>0</v>
      </c>
      <c r="T7" s="52">
        <f t="shared" si="0"/>
        <v>0</v>
      </c>
      <c r="U7" s="52">
        <f t="shared" si="0"/>
        <v>0</v>
      </c>
      <c r="V7" s="52">
        <f t="shared" si="0"/>
        <v>0</v>
      </c>
      <c r="W7" s="52">
        <f t="shared" si="0"/>
        <v>0</v>
      </c>
      <c r="X7" s="52">
        <f t="shared" si="0"/>
        <v>0</v>
      </c>
      <c r="Y7" s="52">
        <f t="shared" si="0"/>
        <v>0</v>
      </c>
    </row>
    <row r="8" ht="22.8" customHeight="1" spans="1:25">
      <c r="A8" s="33" t="s">
        <v>152</v>
      </c>
      <c r="B8" s="33" t="s">
        <v>3</v>
      </c>
      <c r="C8" s="49">
        <f>SUM(C9)</f>
        <v>525.31</v>
      </c>
      <c r="D8" s="49">
        <f>SUM(D9)</f>
        <v>525.31</v>
      </c>
      <c r="E8" s="49">
        <f>SUM(E9)</f>
        <v>525.31</v>
      </c>
      <c r="F8" s="52">
        <f t="shared" ref="F8:Y8" si="1">SUM(F9)</f>
        <v>0</v>
      </c>
      <c r="G8" s="52">
        <f t="shared" si="1"/>
        <v>0</v>
      </c>
      <c r="H8" s="52">
        <f t="shared" si="1"/>
        <v>0</v>
      </c>
      <c r="I8" s="52">
        <f t="shared" si="1"/>
        <v>0</v>
      </c>
      <c r="J8" s="52">
        <f t="shared" si="1"/>
        <v>0</v>
      </c>
      <c r="K8" s="52">
        <f t="shared" si="1"/>
        <v>0</v>
      </c>
      <c r="L8" s="52">
        <f t="shared" si="1"/>
        <v>0</v>
      </c>
      <c r="M8" s="52">
        <f t="shared" si="1"/>
        <v>0</v>
      </c>
      <c r="N8" s="52">
        <f t="shared" si="1"/>
        <v>0</v>
      </c>
      <c r="O8" s="52">
        <f t="shared" si="1"/>
        <v>0</v>
      </c>
      <c r="P8" s="52">
        <f t="shared" si="1"/>
        <v>0</v>
      </c>
      <c r="Q8" s="52">
        <f t="shared" si="1"/>
        <v>0</v>
      </c>
      <c r="R8" s="52">
        <f t="shared" si="1"/>
        <v>0</v>
      </c>
      <c r="S8" s="52">
        <f t="shared" si="1"/>
        <v>0</v>
      </c>
      <c r="T8" s="52">
        <f t="shared" si="1"/>
        <v>0</v>
      </c>
      <c r="U8" s="52">
        <f t="shared" si="1"/>
        <v>0</v>
      </c>
      <c r="V8" s="52">
        <f t="shared" si="1"/>
        <v>0</v>
      </c>
      <c r="W8" s="52">
        <f t="shared" si="1"/>
        <v>0</v>
      </c>
      <c r="X8" s="52">
        <f t="shared" si="1"/>
        <v>0</v>
      </c>
      <c r="Y8" s="52">
        <f t="shared" si="1"/>
        <v>0</v>
      </c>
    </row>
    <row r="9" ht="22.8" customHeight="1" spans="1:25">
      <c r="A9" s="34">
        <v>127001</v>
      </c>
      <c r="B9" s="34" t="s">
        <v>153</v>
      </c>
      <c r="C9" s="49">
        <f>D9+S9</f>
        <v>525.31</v>
      </c>
      <c r="D9" s="49">
        <f>SUM(E9:R9)</f>
        <v>525.31</v>
      </c>
      <c r="E9" s="49">
        <v>525.31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50">
        <f>SUM(T9:Y9)</f>
        <v>0</v>
      </c>
      <c r="T9" s="24"/>
      <c r="U9" s="24"/>
      <c r="V9" s="24"/>
      <c r="W9" s="24"/>
      <c r="X9" s="24"/>
      <c r="Y9" s="24"/>
    </row>
    <row r="10" ht="16.35" customHeight="1"/>
    <row r="11" ht="16.35" customHeight="1" spans="7:7">
      <c r="G11" s="2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G13" sqref="G13:G14"/>
    </sheetView>
  </sheetViews>
  <sheetFormatPr defaultColWidth="10" defaultRowHeight="13.5"/>
  <cols>
    <col min="1" max="1" width="4.61946902654867" style="11" customWidth="1"/>
    <col min="2" max="2" width="4.88495575221239" style="11" customWidth="1"/>
    <col min="3" max="3" width="5.01769911504425" style="11" customWidth="1"/>
    <col min="4" max="4" width="11.9380530973451" style="11" customWidth="1"/>
    <col min="5" max="5" width="25.787610619469" style="11" customWidth="1"/>
    <col min="6" max="6" width="12.353982300885" style="11" customWidth="1"/>
    <col min="7" max="7" width="11.3982300884956" style="11" customWidth="1"/>
    <col min="8" max="8" width="13.9734513274336" style="11" customWidth="1"/>
    <col min="9" max="9" width="14.787610619469" style="11" customWidth="1"/>
    <col min="10" max="11" width="17.5044247787611" style="11" customWidth="1"/>
    <col min="12" max="12" width="9.76991150442478" style="11" customWidth="1"/>
    <col min="13" max="16384" width="10" style="11"/>
  </cols>
  <sheetData>
    <row r="1" ht="16.35" customHeight="1" spans="1:11">
      <c r="A1" s="27"/>
      <c r="D1" s="57"/>
      <c r="K1" s="35" t="s">
        <v>154</v>
      </c>
    </row>
    <row r="2" ht="31.9" customHeight="1" spans="1:11">
      <c r="A2" s="28" t="s">
        <v>8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25" customHeight="1" spans="1:11">
      <c r="A3" s="58" t="s">
        <v>29</v>
      </c>
      <c r="B3" s="58"/>
      <c r="C3" s="58"/>
      <c r="D3" s="58"/>
      <c r="E3" s="58"/>
      <c r="F3" s="58"/>
      <c r="G3" s="58"/>
      <c r="H3" s="58"/>
      <c r="I3" s="58"/>
      <c r="J3" s="58"/>
      <c r="K3" s="36" t="s">
        <v>30</v>
      </c>
    </row>
    <row r="4" ht="27.6" customHeight="1" spans="1:11">
      <c r="A4" s="30" t="s">
        <v>155</v>
      </c>
      <c r="B4" s="30"/>
      <c r="C4" s="30"/>
      <c r="D4" s="30" t="s">
        <v>156</v>
      </c>
      <c r="E4" s="30" t="s">
        <v>157</v>
      </c>
      <c r="F4" s="30" t="s">
        <v>134</v>
      </c>
      <c r="G4" s="30" t="s">
        <v>158</v>
      </c>
      <c r="H4" s="30" t="s">
        <v>159</v>
      </c>
      <c r="I4" s="30" t="s">
        <v>160</v>
      </c>
      <c r="J4" s="30" t="s">
        <v>161</v>
      </c>
      <c r="K4" s="30" t="s">
        <v>162</v>
      </c>
    </row>
    <row r="5" ht="25.85" customHeight="1" spans="1:11">
      <c r="A5" s="30" t="s">
        <v>163</v>
      </c>
      <c r="B5" s="30" t="s">
        <v>164</v>
      </c>
      <c r="C5" s="30" t="s">
        <v>165</v>
      </c>
      <c r="D5" s="30"/>
      <c r="E5" s="30"/>
      <c r="F5" s="30"/>
      <c r="G5" s="30"/>
      <c r="H5" s="30"/>
      <c r="I5" s="30"/>
      <c r="J5" s="30"/>
      <c r="K5" s="30"/>
    </row>
    <row r="6" ht="22.8" customHeight="1" spans="1:11">
      <c r="A6" s="9"/>
      <c r="B6" s="9"/>
      <c r="C6" s="9"/>
      <c r="D6" s="59" t="s">
        <v>134</v>
      </c>
      <c r="E6" s="59"/>
      <c r="F6" s="60">
        <f>F7</f>
        <v>525.31</v>
      </c>
      <c r="G6" s="60">
        <f>G7</f>
        <v>368.27</v>
      </c>
      <c r="H6" s="60">
        <f>H7</f>
        <v>157.04</v>
      </c>
      <c r="I6" s="65"/>
      <c r="J6" s="59"/>
      <c r="K6" s="59"/>
    </row>
    <row r="7" ht="22.8" customHeight="1" spans="1:11">
      <c r="A7" s="61"/>
      <c r="B7" s="61"/>
      <c r="C7" s="61"/>
      <c r="D7" s="56" t="s">
        <v>152</v>
      </c>
      <c r="E7" s="56" t="s">
        <v>3</v>
      </c>
      <c r="F7" s="60">
        <f>F8</f>
        <v>525.31</v>
      </c>
      <c r="G7" s="60">
        <f>G8</f>
        <v>368.27</v>
      </c>
      <c r="H7" s="60">
        <f>H8</f>
        <v>157.04</v>
      </c>
      <c r="I7" s="65"/>
      <c r="J7" s="59"/>
      <c r="K7" s="59"/>
    </row>
    <row r="8" ht="22.8" customHeight="1" spans="1:11">
      <c r="A8" s="61"/>
      <c r="B8" s="61"/>
      <c r="C8" s="61"/>
      <c r="D8" s="56">
        <v>127001</v>
      </c>
      <c r="E8" s="56" t="s">
        <v>166</v>
      </c>
      <c r="F8" s="60">
        <f>SUM(F9:F14)</f>
        <v>525.31</v>
      </c>
      <c r="G8" s="60">
        <f>SUM(G9:G14)</f>
        <v>368.27</v>
      </c>
      <c r="H8" s="60">
        <f>SUM(H9:H14)</f>
        <v>157.04</v>
      </c>
      <c r="I8" s="65"/>
      <c r="J8" s="59"/>
      <c r="K8" s="59"/>
    </row>
    <row r="9" ht="22.8" customHeight="1" spans="1:11">
      <c r="A9" s="62" t="s">
        <v>167</v>
      </c>
      <c r="B9" s="62" t="s">
        <v>168</v>
      </c>
      <c r="C9" s="62" t="s">
        <v>169</v>
      </c>
      <c r="D9" s="63" t="s">
        <v>170</v>
      </c>
      <c r="E9" s="61" t="s">
        <v>171</v>
      </c>
      <c r="F9" s="64">
        <f t="shared" ref="F9:F14" si="0">SUM(G9:K9)</f>
        <v>5</v>
      </c>
      <c r="G9" s="64"/>
      <c r="H9" s="64">
        <v>5</v>
      </c>
      <c r="I9" s="66"/>
      <c r="J9" s="61"/>
      <c r="K9" s="61"/>
    </row>
    <row r="10" ht="22.8" customHeight="1" spans="1:11">
      <c r="A10" s="62" t="s">
        <v>167</v>
      </c>
      <c r="B10" s="62" t="s">
        <v>172</v>
      </c>
      <c r="C10" s="62" t="s">
        <v>168</v>
      </c>
      <c r="D10" s="63" t="s">
        <v>173</v>
      </c>
      <c r="E10" s="61" t="s">
        <v>174</v>
      </c>
      <c r="F10" s="64">
        <f t="shared" si="0"/>
        <v>0</v>
      </c>
      <c r="G10" s="64"/>
      <c r="H10" s="64"/>
      <c r="I10" s="66"/>
      <c r="J10" s="61"/>
      <c r="K10" s="61"/>
    </row>
    <row r="11" spans="1:11">
      <c r="A11" s="62" t="s">
        <v>167</v>
      </c>
      <c r="B11" s="62" t="s">
        <v>172</v>
      </c>
      <c r="C11" s="62" t="s">
        <v>169</v>
      </c>
      <c r="D11" s="63" t="s">
        <v>175</v>
      </c>
      <c r="E11" s="61" t="s">
        <v>176</v>
      </c>
      <c r="F11" s="64">
        <f t="shared" si="0"/>
        <v>456.24</v>
      </c>
      <c r="G11" s="64">
        <v>304.2</v>
      </c>
      <c r="H11" s="64">
        <v>152.04</v>
      </c>
      <c r="I11" s="66"/>
      <c r="J11" s="61"/>
      <c r="K11" s="61"/>
    </row>
    <row r="12" ht="22.8" customHeight="1" spans="1:11">
      <c r="A12" s="62" t="s">
        <v>167</v>
      </c>
      <c r="B12" s="62" t="s">
        <v>177</v>
      </c>
      <c r="C12" s="62" t="s">
        <v>172</v>
      </c>
      <c r="D12" s="63" t="s">
        <v>178</v>
      </c>
      <c r="E12" s="61" t="s">
        <v>179</v>
      </c>
      <c r="F12" s="64">
        <f t="shared" si="0"/>
        <v>0</v>
      </c>
      <c r="G12" s="64"/>
      <c r="H12" s="64"/>
      <c r="I12" s="66"/>
      <c r="J12" s="61"/>
      <c r="K12" s="61"/>
    </row>
    <row r="13" ht="22.8" customHeight="1" spans="1:11">
      <c r="A13" s="62" t="s">
        <v>180</v>
      </c>
      <c r="B13" s="62" t="s">
        <v>181</v>
      </c>
      <c r="C13" s="62" t="s">
        <v>181</v>
      </c>
      <c r="D13" s="63" t="s">
        <v>182</v>
      </c>
      <c r="E13" s="61" t="s">
        <v>183</v>
      </c>
      <c r="F13" s="64">
        <f t="shared" si="0"/>
        <v>27.09</v>
      </c>
      <c r="G13" s="64">
        <v>27.09</v>
      </c>
      <c r="H13" s="64"/>
      <c r="I13" s="66"/>
      <c r="J13" s="61"/>
      <c r="K13" s="61"/>
    </row>
    <row r="14" ht="22.8" customHeight="1" spans="1:11">
      <c r="A14" s="62" t="s">
        <v>184</v>
      </c>
      <c r="B14" s="62" t="s">
        <v>185</v>
      </c>
      <c r="C14" s="62" t="s">
        <v>172</v>
      </c>
      <c r="D14" s="63" t="s">
        <v>186</v>
      </c>
      <c r="E14" s="61" t="s">
        <v>187</v>
      </c>
      <c r="F14" s="64">
        <f t="shared" si="0"/>
        <v>36.98</v>
      </c>
      <c r="G14" s="64">
        <v>36.98</v>
      </c>
      <c r="H14" s="64"/>
      <c r="I14" s="66"/>
      <c r="J14" s="61"/>
      <c r="K14" s="61"/>
    </row>
    <row r="1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zoomScale="150" zoomScaleNormal="150" topLeftCell="D4" workbookViewId="0">
      <selection activeCell="G10" sqref="G10:G11"/>
    </sheetView>
  </sheetViews>
  <sheetFormatPr defaultColWidth="10" defaultRowHeight="13.5"/>
  <cols>
    <col min="1" max="1" width="3.66371681415929" style="11" customWidth="1"/>
    <col min="2" max="2" width="4.75221238938053" style="11" customWidth="1"/>
    <col min="3" max="3" width="4.61946902654867" style="11" customWidth="1"/>
    <col min="4" max="4" width="7.32743362831858" style="11" customWidth="1"/>
    <col min="5" max="5" width="20.0796460176991" style="11" customWidth="1"/>
    <col min="6" max="6" width="9.2212389380531" style="11" customWidth="1"/>
    <col min="7" max="8" width="8.5929203539823" style="11" customWidth="1"/>
    <col min="9" max="12" width="7.1858407079646" style="11" customWidth="1"/>
    <col min="13" max="13" width="6.78761061946903" style="11" customWidth="1"/>
    <col min="14" max="17" width="7.1858407079646" style="11" customWidth="1"/>
    <col min="18" max="18" width="7.06194690265487" style="11" customWidth="1"/>
    <col min="19" max="20" width="7.1858407079646" style="11" customWidth="1"/>
    <col min="21" max="22" width="9.76991150442478" style="11" customWidth="1"/>
    <col min="23" max="16384" width="10" style="11"/>
  </cols>
  <sheetData>
    <row r="1" ht="16.35" customHeight="1" spans="1:20">
      <c r="A1" s="27"/>
      <c r="S1" s="35" t="s">
        <v>188</v>
      </c>
      <c r="T1" s="35"/>
    </row>
    <row r="2" ht="42.25" customHeight="1" spans="1:20">
      <c r="A2" s="28" t="s">
        <v>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ht="19.8" customHeight="1" spans="1:20">
      <c r="A3" s="29" t="s">
        <v>29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36" t="s">
        <v>30</v>
      </c>
      <c r="T3" s="36"/>
    </row>
    <row r="4" ht="19.8" customHeight="1" spans="1:20">
      <c r="A4" s="31" t="s">
        <v>155</v>
      </c>
      <c r="B4" s="31"/>
      <c r="C4" s="31"/>
      <c r="D4" s="31" t="s">
        <v>189</v>
      </c>
      <c r="E4" s="31" t="s">
        <v>190</v>
      </c>
      <c r="F4" s="31" t="s">
        <v>191</v>
      </c>
      <c r="G4" s="31" t="s">
        <v>192</v>
      </c>
      <c r="H4" s="31" t="s">
        <v>193</v>
      </c>
      <c r="I4" s="31" t="s">
        <v>194</v>
      </c>
      <c r="J4" s="31" t="s">
        <v>195</v>
      </c>
      <c r="K4" s="31" t="s">
        <v>196</v>
      </c>
      <c r="L4" s="31" t="s">
        <v>197</v>
      </c>
      <c r="M4" s="31" t="s">
        <v>198</v>
      </c>
      <c r="N4" s="31" t="s">
        <v>199</v>
      </c>
      <c r="O4" s="31" t="s">
        <v>200</v>
      </c>
      <c r="P4" s="31" t="s">
        <v>201</v>
      </c>
      <c r="Q4" s="31" t="s">
        <v>202</v>
      </c>
      <c r="R4" s="31" t="s">
        <v>203</v>
      </c>
      <c r="S4" s="31" t="s">
        <v>204</v>
      </c>
      <c r="T4" s="31" t="s">
        <v>205</v>
      </c>
    </row>
    <row r="5" ht="20.7" customHeight="1" spans="1:20">
      <c r="A5" s="31" t="s">
        <v>163</v>
      </c>
      <c r="B5" s="31" t="s">
        <v>164</v>
      </c>
      <c r="C5" s="31" t="s">
        <v>165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ht="22.8" customHeight="1" spans="1:20">
      <c r="A6" s="25"/>
      <c r="B6" s="25"/>
      <c r="C6" s="25"/>
      <c r="D6" s="25"/>
      <c r="E6" s="25" t="s">
        <v>134</v>
      </c>
      <c r="F6" s="48">
        <f>SUM(F7)</f>
        <v>525.31</v>
      </c>
      <c r="G6" s="48">
        <f t="shared" ref="G6:T6" si="0">SUM(G7)</f>
        <v>246.55</v>
      </c>
      <c r="H6" s="48">
        <f t="shared" si="0"/>
        <v>200.87</v>
      </c>
      <c r="I6" s="48">
        <f t="shared" si="0"/>
        <v>0</v>
      </c>
      <c r="J6" s="48">
        <f t="shared" si="0"/>
        <v>0</v>
      </c>
      <c r="K6" s="48">
        <f t="shared" si="0"/>
        <v>0</v>
      </c>
      <c r="L6" s="48">
        <f t="shared" si="0"/>
        <v>0</v>
      </c>
      <c r="M6" s="48">
        <f t="shared" si="0"/>
        <v>0</v>
      </c>
      <c r="N6" s="48">
        <f t="shared" si="0"/>
        <v>0</v>
      </c>
      <c r="O6" s="48">
        <f t="shared" si="0"/>
        <v>47.89</v>
      </c>
      <c r="P6" s="48">
        <f t="shared" si="0"/>
        <v>0</v>
      </c>
      <c r="Q6" s="48">
        <f t="shared" si="0"/>
        <v>0</v>
      </c>
      <c r="R6" s="48">
        <f t="shared" si="0"/>
        <v>0</v>
      </c>
      <c r="S6" s="48">
        <f t="shared" si="0"/>
        <v>0</v>
      </c>
      <c r="T6" s="48">
        <f t="shared" si="0"/>
        <v>30</v>
      </c>
    </row>
    <row r="7" ht="22.8" customHeight="1" spans="1:20">
      <c r="A7" s="25"/>
      <c r="B7" s="25"/>
      <c r="C7" s="25"/>
      <c r="D7" s="33" t="s">
        <v>152</v>
      </c>
      <c r="E7" s="33" t="s">
        <v>3</v>
      </c>
      <c r="F7" s="48">
        <f>SUM(F8)</f>
        <v>525.31</v>
      </c>
      <c r="G7" s="48">
        <f t="shared" ref="G7:T7" si="1">SUM(G8)</f>
        <v>246.55</v>
      </c>
      <c r="H7" s="48">
        <f t="shared" si="1"/>
        <v>200.87</v>
      </c>
      <c r="I7" s="48">
        <f t="shared" si="1"/>
        <v>0</v>
      </c>
      <c r="J7" s="48">
        <f t="shared" si="1"/>
        <v>0</v>
      </c>
      <c r="K7" s="48">
        <f t="shared" si="1"/>
        <v>0</v>
      </c>
      <c r="L7" s="48">
        <f t="shared" si="1"/>
        <v>0</v>
      </c>
      <c r="M7" s="48">
        <f t="shared" si="1"/>
        <v>0</v>
      </c>
      <c r="N7" s="48">
        <f t="shared" si="1"/>
        <v>0</v>
      </c>
      <c r="O7" s="48">
        <f t="shared" si="1"/>
        <v>47.89</v>
      </c>
      <c r="P7" s="48">
        <f t="shared" si="1"/>
        <v>0</v>
      </c>
      <c r="Q7" s="48">
        <f t="shared" si="1"/>
        <v>0</v>
      </c>
      <c r="R7" s="48">
        <f t="shared" si="1"/>
        <v>0</v>
      </c>
      <c r="S7" s="48">
        <f t="shared" si="1"/>
        <v>0</v>
      </c>
      <c r="T7" s="48">
        <f t="shared" si="1"/>
        <v>30</v>
      </c>
    </row>
    <row r="8" ht="22.8" customHeight="1" spans="1:20">
      <c r="A8" s="25"/>
      <c r="B8" s="25"/>
      <c r="C8" s="25"/>
      <c r="D8" s="56">
        <v>127001</v>
      </c>
      <c r="E8" s="56" t="s">
        <v>166</v>
      </c>
      <c r="F8" s="48">
        <f>SUM(F9:F14)</f>
        <v>525.31</v>
      </c>
      <c r="G8" s="48">
        <f t="shared" ref="G8:T8" si="2">SUM(G9:G14)</f>
        <v>246.55</v>
      </c>
      <c r="H8" s="48">
        <f t="shared" si="2"/>
        <v>200.87</v>
      </c>
      <c r="I8" s="48">
        <f t="shared" si="2"/>
        <v>0</v>
      </c>
      <c r="J8" s="48">
        <f t="shared" si="2"/>
        <v>0</v>
      </c>
      <c r="K8" s="48">
        <f t="shared" si="2"/>
        <v>0</v>
      </c>
      <c r="L8" s="48">
        <f t="shared" si="2"/>
        <v>0</v>
      </c>
      <c r="M8" s="48">
        <f t="shared" si="2"/>
        <v>0</v>
      </c>
      <c r="N8" s="48">
        <f t="shared" si="2"/>
        <v>0</v>
      </c>
      <c r="O8" s="48">
        <f t="shared" si="2"/>
        <v>47.89</v>
      </c>
      <c r="P8" s="48">
        <f t="shared" si="2"/>
        <v>0</v>
      </c>
      <c r="Q8" s="48">
        <f t="shared" si="2"/>
        <v>0</v>
      </c>
      <c r="R8" s="48">
        <f t="shared" si="2"/>
        <v>0</v>
      </c>
      <c r="S8" s="48">
        <f t="shared" si="2"/>
        <v>0</v>
      </c>
      <c r="T8" s="48">
        <f t="shared" si="2"/>
        <v>30</v>
      </c>
    </row>
    <row r="9" spans="1:20">
      <c r="A9" s="51" t="s">
        <v>167</v>
      </c>
      <c r="B9" s="51" t="s">
        <v>172</v>
      </c>
      <c r="C9" s="51" t="s">
        <v>169</v>
      </c>
      <c r="D9" s="34" t="s">
        <v>206</v>
      </c>
      <c r="E9" s="23" t="s">
        <v>176</v>
      </c>
      <c r="F9" s="49">
        <f t="shared" ref="F9:F14" si="3">SUM(G9:T9)</f>
        <v>456.24</v>
      </c>
      <c r="G9" s="49">
        <v>182.48</v>
      </c>
      <c r="H9" s="49">
        <v>195.87</v>
      </c>
      <c r="I9" s="49"/>
      <c r="J9" s="49"/>
      <c r="K9" s="49"/>
      <c r="L9" s="49"/>
      <c r="M9" s="49"/>
      <c r="N9" s="49"/>
      <c r="O9" s="49">
        <v>47.89</v>
      </c>
      <c r="P9" s="49"/>
      <c r="Q9" s="49"/>
      <c r="R9" s="49"/>
      <c r="S9" s="49"/>
      <c r="T9" s="49">
        <v>30</v>
      </c>
    </row>
    <row r="10" ht="22.8" customHeight="1" spans="1:20">
      <c r="A10" s="51" t="s">
        <v>180</v>
      </c>
      <c r="B10" s="51" t="s">
        <v>181</v>
      </c>
      <c r="C10" s="51" t="s">
        <v>181</v>
      </c>
      <c r="D10" s="34" t="s">
        <v>206</v>
      </c>
      <c r="E10" s="23" t="s">
        <v>183</v>
      </c>
      <c r="F10" s="49">
        <f t="shared" si="3"/>
        <v>27.09</v>
      </c>
      <c r="G10" s="49">
        <v>27.09</v>
      </c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</row>
    <row r="11" ht="22.8" customHeight="1" spans="1:20">
      <c r="A11" s="51" t="s">
        <v>184</v>
      </c>
      <c r="B11" s="51" t="s">
        <v>185</v>
      </c>
      <c r="C11" s="51" t="s">
        <v>172</v>
      </c>
      <c r="D11" s="34" t="s">
        <v>206</v>
      </c>
      <c r="E11" s="23" t="s">
        <v>187</v>
      </c>
      <c r="F11" s="49">
        <f t="shared" si="3"/>
        <v>36.98</v>
      </c>
      <c r="G11" s="49">
        <v>36.98</v>
      </c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</row>
    <row r="12" ht="22.8" customHeight="1" spans="1:20">
      <c r="A12" s="51" t="s">
        <v>167</v>
      </c>
      <c r="B12" s="51" t="s">
        <v>168</v>
      </c>
      <c r="C12" s="51" t="s">
        <v>169</v>
      </c>
      <c r="D12" s="34" t="s">
        <v>206</v>
      </c>
      <c r="E12" s="23" t="s">
        <v>171</v>
      </c>
      <c r="F12" s="49">
        <f t="shared" si="3"/>
        <v>5</v>
      </c>
      <c r="G12" s="49"/>
      <c r="H12" s="49">
        <v>5</v>
      </c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</row>
    <row r="13" ht="22.8" customHeight="1" spans="1:20">
      <c r="A13" s="51" t="s">
        <v>167</v>
      </c>
      <c r="B13" s="51" t="s">
        <v>172</v>
      </c>
      <c r="C13" s="51" t="s">
        <v>168</v>
      </c>
      <c r="D13" s="34" t="s">
        <v>206</v>
      </c>
      <c r="E13" s="23" t="s">
        <v>174</v>
      </c>
      <c r="F13" s="49">
        <f t="shared" si="3"/>
        <v>0</v>
      </c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</row>
    <row r="14" ht="22.8" customHeight="1" spans="1:20">
      <c r="A14" s="51" t="s">
        <v>167</v>
      </c>
      <c r="B14" s="51" t="s">
        <v>177</v>
      </c>
      <c r="C14" s="51" t="s">
        <v>172</v>
      </c>
      <c r="D14" s="34" t="s">
        <v>206</v>
      </c>
      <c r="E14" s="23" t="s">
        <v>179</v>
      </c>
      <c r="F14" s="49">
        <f t="shared" si="3"/>
        <v>0</v>
      </c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zoomScale="150" zoomScaleNormal="150" topLeftCell="F4" workbookViewId="0">
      <selection activeCell="F6" sqref="F6:U14"/>
    </sheetView>
  </sheetViews>
  <sheetFormatPr defaultColWidth="10" defaultRowHeight="13.5"/>
  <cols>
    <col min="1" max="2" width="4.07079646017699" customWidth="1"/>
    <col min="3" max="3" width="4.21238938053097" customWidth="1"/>
    <col min="4" max="4" width="6.10619469026549" customWidth="1"/>
    <col min="5" max="5" width="15.8761061946903" customWidth="1"/>
    <col min="6" max="6" width="8.94690265486726" customWidth="1"/>
    <col min="7" max="7" width="8.5929203539823" customWidth="1"/>
    <col min="8" max="8" width="7.3716814159292" customWidth="1"/>
    <col min="9" max="10" width="7.1858407079646" customWidth="1"/>
    <col min="11" max="11" width="7.3716814159292" customWidth="1"/>
    <col min="12" max="12" width="7.1858407079646" customWidth="1"/>
    <col min="13" max="13" width="9.50442477876106" customWidth="1"/>
    <col min="14" max="16" width="7.1858407079646" customWidth="1"/>
    <col min="17" max="17" width="5.83185840707965" customWidth="1"/>
    <col min="18" max="21" width="7.1858407079646" customWidth="1"/>
    <col min="22" max="23" width="9.76991150442478" customWidth="1"/>
  </cols>
  <sheetData>
    <row r="1" ht="16.35" customHeight="1" spans="1:21">
      <c r="A1" s="3"/>
      <c r="T1" s="26" t="s">
        <v>207</v>
      </c>
      <c r="U1" s="26"/>
    </row>
    <row r="2" ht="37.05" customHeight="1" spans="1:21">
      <c r="A2" s="37" t="s">
        <v>10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ht="24.15" customHeight="1" spans="1:21">
      <c r="A3" s="15" t="s">
        <v>29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0" t="s">
        <v>30</v>
      </c>
      <c r="U3" s="10"/>
    </row>
    <row r="4" ht="22.4" customHeight="1" spans="1:21">
      <c r="A4" s="38" t="s">
        <v>155</v>
      </c>
      <c r="B4" s="38"/>
      <c r="C4" s="38"/>
      <c r="D4" s="38" t="s">
        <v>189</v>
      </c>
      <c r="E4" s="38" t="s">
        <v>190</v>
      </c>
      <c r="F4" s="38" t="s">
        <v>208</v>
      </c>
      <c r="G4" s="38" t="s">
        <v>158</v>
      </c>
      <c r="H4" s="38"/>
      <c r="I4" s="38"/>
      <c r="J4" s="38"/>
      <c r="K4" s="38" t="s">
        <v>159</v>
      </c>
      <c r="L4" s="38"/>
      <c r="M4" s="38"/>
      <c r="N4" s="38"/>
      <c r="O4" s="38"/>
      <c r="P4" s="38"/>
      <c r="Q4" s="38"/>
      <c r="R4" s="38"/>
      <c r="S4" s="38"/>
      <c r="T4" s="38"/>
      <c r="U4" s="38"/>
    </row>
    <row r="5" ht="39.65" customHeight="1" spans="1:21">
      <c r="A5" s="38" t="s">
        <v>163</v>
      </c>
      <c r="B5" s="38" t="s">
        <v>164</v>
      </c>
      <c r="C5" s="38" t="s">
        <v>165</v>
      </c>
      <c r="D5" s="38"/>
      <c r="E5" s="38"/>
      <c r="F5" s="38"/>
      <c r="G5" s="38" t="s">
        <v>134</v>
      </c>
      <c r="H5" s="38" t="s">
        <v>209</v>
      </c>
      <c r="I5" s="38" t="s">
        <v>210</v>
      </c>
      <c r="J5" s="38" t="s">
        <v>200</v>
      </c>
      <c r="K5" s="38" t="s">
        <v>134</v>
      </c>
      <c r="L5" s="38" t="s">
        <v>211</v>
      </c>
      <c r="M5" s="38" t="s">
        <v>212</v>
      </c>
      <c r="N5" s="38" t="s">
        <v>213</v>
      </c>
      <c r="O5" s="38" t="s">
        <v>202</v>
      </c>
      <c r="P5" s="38" t="s">
        <v>214</v>
      </c>
      <c r="Q5" s="38" t="s">
        <v>215</v>
      </c>
      <c r="R5" s="38" t="s">
        <v>216</v>
      </c>
      <c r="S5" s="38" t="s">
        <v>198</v>
      </c>
      <c r="T5" s="38" t="s">
        <v>201</v>
      </c>
      <c r="U5" s="38" t="s">
        <v>205</v>
      </c>
    </row>
    <row r="6" ht="22.8" customHeight="1" spans="1:21">
      <c r="A6" s="20"/>
      <c r="B6" s="20"/>
      <c r="C6" s="20"/>
      <c r="D6" s="20"/>
      <c r="E6" s="20" t="s">
        <v>134</v>
      </c>
      <c r="F6" s="48">
        <f>SUM(F7)</f>
        <v>525.31</v>
      </c>
      <c r="G6" s="48">
        <f t="shared" ref="G6:U6" si="0">SUM(G7)</f>
        <v>368.27</v>
      </c>
      <c r="H6" s="48">
        <f t="shared" si="0"/>
        <v>246.55</v>
      </c>
      <c r="I6" s="48">
        <f t="shared" si="0"/>
        <v>112.87</v>
      </c>
      <c r="J6" s="48">
        <f t="shared" si="0"/>
        <v>8.85</v>
      </c>
      <c r="K6" s="48">
        <f t="shared" si="0"/>
        <v>157.04</v>
      </c>
      <c r="L6" s="48">
        <f t="shared" si="0"/>
        <v>0</v>
      </c>
      <c r="M6" s="48">
        <f t="shared" si="0"/>
        <v>88</v>
      </c>
      <c r="N6" s="48">
        <f t="shared" si="0"/>
        <v>39.04</v>
      </c>
      <c r="O6" s="48">
        <f t="shared" si="0"/>
        <v>0</v>
      </c>
      <c r="P6" s="48">
        <f t="shared" si="0"/>
        <v>0</v>
      </c>
      <c r="Q6" s="48">
        <f t="shared" si="0"/>
        <v>0</v>
      </c>
      <c r="R6" s="48">
        <f t="shared" si="0"/>
        <v>0</v>
      </c>
      <c r="S6" s="48">
        <f t="shared" si="0"/>
        <v>0</v>
      </c>
      <c r="T6" s="48">
        <f t="shared" si="0"/>
        <v>0</v>
      </c>
      <c r="U6" s="48">
        <f t="shared" si="0"/>
        <v>30</v>
      </c>
    </row>
    <row r="7" ht="22.8" customHeight="1" spans="1:21">
      <c r="A7" s="20"/>
      <c r="B7" s="20"/>
      <c r="C7" s="20"/>
      <c r="D7" s="18" t="s">
        <v>152</v>
      </c>
      <c r="E7" s="18" t="s">
        <v>3</v>
      </c>
      <c r="F7" s="48">
        <f>SUM(F8)</f>
        <v>525.31</v>
      </c>
      <c r="G7" s="48">
        <f t="shared" ref="G7:U7" si="1">SUM(G8)</f>
        <v>368.27</v>
      </c>
      <c r="H7" s="48">
        <f t="shared" si="1"/>
        <v>246.55</v>
      </c>
      <c r="I7" s="48">
        <f t="shared" si="1"/>
        <v>112.87</v>
      </c>
      <c r="J7" s="48">
        <f t="shared" si="1"/>
        <v>8.85</v>
      </c>
      <c r="K7" s="48">
        <f t="shared" si="1"/>
        <v>157.04</v>
      </c>
      <c r="L7" s="48">
        <f t="shared" si="1"/>
        <v>0</v>
      </c>
      <c r="M7" s="48">
        <f t="shared" si="1"/>
        <v>88</v>
      </c>
      <c r="N7" s="48">
        <f t="shared" si="1"/>
        <v>39.04</v>
      </c>
      <c r="O7" s="48">
        <f t="shared" si="1"/>
        <v>0</v>
      </c>
      <c r="P7" s="48">
        <f t="shared" si="1"/>
        <v>0</v>
      </c>
      <c r="Q7" s="48">
        <f t="shared" si="1"/>
        <v>0</v>
      </c>
      <c r="R7" s="48">
        <f t="shared" si="1"/>
        <v>0</v>
      </c>
      <c r="S7" s="48">
        <f t="shared" si="1"/>
        <v>0</v>
      </c>
      <c r="T7" s="48">
        <f t="shared" si="1"/>
        <v>0</v>
      </c>
      <c r="U7" s="48">
        <f t="shared" si="1"/>
        <v>30</v>
      </c>
    </row>
    <row r="8" ht="22.8" customHeight="1" spans="1:21">
      <c r="A8" s="44"/>
      <c r="B8" s="44"/>
      <c r="C8" s="44"/>
      <c r="D8" s="40">
        <v>127001</v>
      </c>
      <c r="E8" s="40" t="s">
        <v>153</v>
      </c>
      <c r="F8" s="48">
        <f>SUM(F9:F14)</f>
        <v>525.31</v>
      </c>
      <c r="G8" s="48">
        <f t="shared" ref="G8:U8" si="2">SUM(G9:G14)</f>
        <v>368.27</v>
      </c>
      <c r="H8" s="48">
        <f t="shared" si="2"/>
        <v>246.55</v>
      </c>
      <c r="I8" s="48">
        <f t="shared" si="2"/>
        <v>112.87</v>
      </c>
      <c r="J8" s="48">
        <f t="shared" si="2"/>
        <v>8.85</v>
      </c>
      <c r="K8" s="48">
        <f t="shared" si="2"/>
        <v>157.04</v>
      </c>
      <c r="L8" s="48">
        <f t="shared" si="2"/>
        <v>0</v>
      </c>
      <c r="M8" s="48">
        <f t="shared" si="2"/>
        <v>88</v>
      </c>
      <c r="N8" s="48">
        <f t="shared" si="2"/>
        <v>39.04</v>
      </c>
      <c r="O8" s="48">
        <f t="shared" si="2"/>
        <v>0</v>
      </c>
      <c r="P8" s="48">
        <f t="shared" si="2"/>
        <v>0</v>
      </c>
      <c r="Q8" s="48">
        <f t="shared" si="2"/>
        <v>0</v>
      </c>
      <c r="R8" s="48">
        <f t="shared" si="2"/>
        <v>0</v>
      </c>
      <c r="S8" s="48">
        <f t="shared" si="2"/>
        <v>0</v>
      </c>
      <c r="T8" s="48">
        <f t="shared" si="2"/>
        <v>0</v>
      </c>
      <c r="U8" s="48">
        <f t="shared" si="2"/>
        <v>30</v>
      </c>
    </row>
    <row r="9" ht="18.75" spans="1:21">
      <c r="A9" s="45" t="s">
        <v>167</v>
      </c>
      <c r="B9" s="45" t="s">
        <v>172</v>
      </c>
      <c r="C9" s="45" t="s">
        <v>169</v>
      </c>
      <c r="D9" s="41" t="s">
        <v>206</v>
      </c>
      <c r="E9" s="46" t="s">
        <v>176</v>
      </c>
      <c r="F9" s="49">
        <f t="shared" ref="F9:F14" si="3">SUM(G9+K9)</f>
        <v>456.24</v>
      </c>
      <c r="G9" s="49">
        <f t="shared" ref="G9:G14" si="4">SUM(H9:J9)</f>
        <v>304.2</v>
      </c>
      <c r="H9" s="49">
        <v>182.48</v>
      </c>
      <c r="I9" s="49">
        <v>112.87</v>
      </c>
      <c r="J9" s="49">
        <v>8.85</v>
      </c>
      <c r="K9" s="49">
        <f t="shared" ref="K9:K14" si="5">SUM(L9:U9)</f>
        <v>152.04</v>
      </c>
      <c r="L9" s="49"/>
      <c r="M9" s="49">
        <v>83</v>
      </c>
      <c r="N9" s="49">
        <v>39.04</v>
      </c>
      <c r="O9" s="49"/>
      <c r="P9" s="49"/>
      <c r="Q9" s="49"/>
      <c r="R9" s="49"/>
      <c r="S9" s="49"/>
      <c r="T9" s="49"/>
      <c r="U9" s="49">
        <v>30</v>
      </c>
    </row>
    <row r="10" ht="22.8" customHeight="1" spans="1:21">
      <c r="A10" s="45" t="s">
        <v>180</v>
      </c>
      <c r="B10" s="45" t="s">
        <v>181</v>
      </c>
      <c r="C10" s="45" t="s">
        <v>181</v>
      </c>
      <c r="D10" s="41" t="s">
        <v>206</v>
      </c>
      <c r="E10" s="46" t="s">
        <v>183</v>
      </c>
      <c r="F10" s="49">
        <f t="shared" si="3"/>
        <v>27.09</v>
      </c>
      <c r="G10" s="49">
        <f t="shared" si="4"/>
        <v>27.09</v>
      </c>
      <c r="H10" s="49">
        <v>27.09</v>
      </c>
      <c r="I10" s="49"/>
      <c r="J10" s="49"/>
      <c r="K10" s="49">
        <f t="shared" si="5"/>
        <v>0</v>
      </c>
      <c r="L10" s="49"/>
      <c r="M10" s="49"/>
      <c r="N10" s="49"/>
      <c r="O10" s="49"/>
      <c r="P10" s="49"/>
      <c r="Q10" s="49"/>
      <c r="R10" s="49"/>
      <c r="S10" s="49"/>
      <c r="T10" s="49"/>
      <c r="U10" s="49"/>
    </row>
    <row r="11" ht="22.8" customHeight="1" spans="1:21">
      <c r="A11" s="45" t="s">
        <v>184</v>
      </c>
      <c r="B11" s="45" t="s">
        <v>185</v>
      </c>
      <c r="C11" s="45" t="s">
        <v>172</v>
      </c>
      <c r="D11" s="41" t="s">
        <v>206</v>
      </c>
      <c r="E11" s="46" t="s">
        <v>187</v>
      </c>
      <c r="F11" s="49">
        <f t="shared" si="3"/>
        <v>36.98</v>
      </c>
      <c r="G11" s="49">
        <f t="shared" si="4"/>
        <v>36.98</v>
      </c>
      <c r="H11" s="49">
        <v>36.98</v>
      </c>
      <c r="I11" s="49"/>
      <c r="J11" s="49"/>
      <c r="K11" s="49">
        <f t="shared" si="5"/>
        <v>0</v>
      </c>
      <c r="L11" s="49"/>
      <c r="M11" s="49"/>
      <c r="N11" s="49"/>
      <c r="O11" s="49"/>
      <c r="P11" s="49"/>
      <c r="Q11" s="49"/>
      <c r="R11" s="49"/>
      <c r="S11" s="49"/>
      <c r="T11" s="49"/>
      <c r="U11" s="49"/>
    </row>
    <row r="12" ht="22.8" customHeight="1" spans="1:21">
      <c r="A12" s="45" t="s">
        <v>167</v>
      </c>
      <c r="B12" s="45" t="s">
        <v>168</v>
      </c>
      <c r="C12" s="45" t="s">
        <v>169</v>
      </c>
      <c r="D12" s="41" t="s">
        <v>206</v>
      </c>
      <c r="E12" s="46" t="s">
        <v>171</v>
      </c>
      <c r="F12" s="49">
        <f t="shared" si="3"/>
        <v>5</v>
      </c>
      <c r="G12" s="49">
        <f t="shared" si="4"/>
        <v>0</v>
      </c>
      <c r="H12" s="49"/>
      <c r="I12" s="49"/>
      <c r="J12" s="49"/>
      <c r="K12" s="49">
        <f t="shared" si="5"/>
        <v>5</v>
      </c>
      <c r="L12" s="49"/>
      <c r="M12" s="49">
        <v>5</v>
      </c>
      <c r="N12" s="49"/>
      <c r="O12" s="49"/>
      <c r="P12" s="49"/>
      <c r="Q12" s="49"/>
      <c r="R12" s="49"/>
      <c r="S12" s="49"/>
      <c r="T12" s="49"/>
      <c r="U12" s="49"/>
    </row>
    <row r="13" ht="22.8" customHeight="1" spans="1:21">
      <c r="A13" s="45" t="s">
        <v>167</v>
      </c>
      <c r="B13" s="45" t="s">
        <v>172</v>
      </c>
      <c r="C13" s="45" t="s">
        <v>168</v>
      </c>
      <c r="D13" s="41" t="s">
        <v>206</v>
      </c>
      <c r="E13" s="46" t="s">
        <v>174</v>
      </c>
      <c r="F13" s="49">
        <f t="shared" si="3"/>
        <v>0</v>
      </c>
      <c r="G13" s="49">
        <f t="shared" si="4"/>
        <v>0</v>
      </c>
      <c r="H13" s="49"/>
      <c r="I13" s="49"/>
      <c r="J13" s="49"/>
      <c r="K13" s="49">
        <f t="shared" si="5"/>
        <v>0</v>
      </c>
      <c r="L13" s="49"/>
      <c r="M13" s="49"/>
      <c r="N13" s="49"/>
      <c r="O13" s="49"/>
      <c r="P13" s="49"/>
      <c r="Q13" s="49"/>
      <c r="R13" s="49"/>
      <c r="S13" s="49"/>
      <c r="T13" s="49"/>
      <c r="U13" s="49"/>
    </row>
    <row r="14" ht="22.8" customHeight="1" spans="1:21">
      <c r="A14" s="45" t="s">
        <v>167</v>
      </c>
      <c r="B14" s="45" t="s">
        <v>177</v>
      </c>
      <c r="C14" s="45" t="s">
        <v>172</v>
      </c>
      <c r="D14" s="41" t="s">
        <v>206</v>
      </c>
      <c r="E14" s="46" t="s">
        <v>179</v>
      </c>
      <c r="F14" s="49">
        <f t="shared" si="3"/>
        <v>0</v>
      </c>
      <c r="G14" s="49">
        <f t="shared" si="4"/>
        <v>0</v>
      </c>
      <c r="H14" s="49"/>
      <c r="I14" s="49"/>
      <c r="J14" s="49"/>
      <c r="K14" s="49">
        <f t="shared" si="5"/>
        <v>0</v>
      </c>
      <c r="L14" s="49"/>
      <c r="M14" s="49"/>
      <c r="N14" s="49"/>
      <c r="O14" s="49"/>
      <c r="P14" s="49"/>
      <c r="Q14" s="49"/>
      <c r="R14" s="49"/>
      <c r="S14" s="49"/>
      <c r="T14" s="49"/>
      <c r="U14" s="4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10" workbookViewId="0">
      <selection activeCell="D14" sqref="D14:D16"/>
    </sheetView>
  </sheetViews>
  <sheetFormatPr defaultColWidth="10" defaultRowHeight="13.5" outlineLevelCol="4"/>
  <cols>
    <col min="1" max="1" width="24.5663716814159" style="11" customWidth="1"/>
    <col min="2" max="2" width="16.0088495575221" style="11" customWidth="1"/>
    <col min="3" max="4" width="22.2477876106195" style="11" customWidth="1"/>
    <col min="5" max="5" width="0.132743362831858" style="11" customWidth="1"/>
    <col min="6" max="6" width="9.76991150442478" style="11" customWidth="1"/>
    <col min="7" max="16384" width="10" style="11"/>
  </cols>
  <sheetData>
    <row r="1" ht="16.35" customHeight="1" spans="1:4">
      <c r="A1" s="27"/>
      <c r="D1" s="35" t="s">
        <v>217</v>
      </c>
    </row>
    <row r="2" ht="31.9" customHeight="1" spans="1:4">
      <c r="A2" s="28" t="s">
        <v>11</v>
      </c>
      <c r="B2" s="28"/>
      <c r="C2" s="28"/>
      <c r="D2" s="28"/>
    </row>
    <row r="3" ht="18.95" customHeight="1" spans="1:5">
      <c r="A3" s="29" t="s">
        <v>29</v>
      </c>
      <c r="B3" s="29"/>
      <c r="C3" s="29"/>
      <c r="D3" s="36" t="s">
        <v>30</v>
      </c>
      <c r="E3" s="27"/>
    </row>
    <row r="4" ht="20.2" customHeight="1" spans="1:5">
      <c r="A4" s="30" t="s">
        <v>31</v>
      </c>
      <c r="B4" s="30"/>
      <c r="C4" s="30" t="s">
        <v>32</v>
      </c>
      <c r="D4" s="30"/>
      <c r="E4" s="53"/>
    </row>
    <row r="5" ht="20.2" customHeight="1" spans="1:5">
      <c r="A5" s="30" t="s">
        <v>33</v>
      </c>
      <c r="B5" s="30" t="s">
        <v>34</v>
      </c>
      <c r="C5" s="30" t="s">
        <v>33</v>
      </c>
      <c r="D5" s="30" t="s">
        <v>34</v>
      </c>
      <c r="E5" s="53"/>
    </row>
    <row r="6" ht="20.2" customHeight="1" spans="1:5">
      <c r="A6" s="25" t="s">
        <v>218</v>
      </c>
      <c r="B6" s="48">
        <f>SUM(B7:B12)</f>
        <v>525.31</v>
      </c>
      <c r="C6" s="25" t="s">
        <v>219</v>
      </c>
      <c r="D6" s="48">
        <f>SUM(D7:D36)</f>
        <v>525.31</v>
      </c>
      <c r="E6" s="54"/>
    </row>
    <row r="7" ht="20.2" customHeight="1" spans="1:5">
      <c r="A7" s="23" t="s">
        <v>220</v>
      </c>
      <c r="B7" s="49">
        <v>525.31</v>
      </c>
      <c r="C7" s="23" t="s">
        <v>39</v>
      </c>
      <c r="D7" s="52"/>
      <c r="E7" s="54"/>
    </row>
    <row r="8" ht="20.2" customHeight="1" spans="1:5">
      <c r="A8" s="23" t="s">
        <v>221</v>
      </c>
      <c r="B8" s="24"/>
      <c r="C8" s="23" t="s">
        <v>43</v>
      </c>
      <c r="D8" s="52"/>
      <c r="E8" s="54"/>
    </row>
    <row r="9" ht="31.05" customHeight="1" spans="1:5">
      <c r="A9" s="23" t="s">
        <v>46</v>
      </c>
      <c r="B9" s="24"/>
      <c r="C9" s="23" t="s">
        <v>47</v>
      </c>
      <c r="D9" s="52"/>
      <c r="E9" s="54"/>
    </row>
    <row r="10" ht="20.2" customHeight="1" spans="1:5">
      <c r="A10" s="23" t="s">
        <v>222</v>
      </c>
      <c r="B10" s="24"/>
      <c r="C10" s="23" t="s">
        <v>51</v>
      </c>
      <c r="D10" s="52"/>
      <c r="E10" s="54"/>
    </row>
    <row r="11" ht="20.2" customHeight="1" spans="1:5">
      <c r="A11" s="23" t="s">
        <v>223</v>
      </c>
      <c r="B11" s="24"/>
      <c r="C11" s="23" t="s">
        <v>55</v>
      </c>
      <c r="D11" s="49">
        <v>461.24</v>
      </c>
      <c r="E11" s="54"/>
    </row>
    <row r="12" ht="20.2" customHeight="1" spans="1:5">
      <c r="A12" s="23" t="s">
        <v>224</v>
      </c>
      <c r="B12" s="24"/>
      <c r="C12" s="23" t="s">
        <v>59</v>
      </c>
      <c r="D12" s="49"/>
      <c r="E12" s="54"/>
    </row>
    <row r="13" ht="20.2" customHeight="1" spans="1:5">
      <c r="A13" s="25" t="s">
        <v>225</v>
      </c>
      <c r="B13" s="32"/>
      <c r="C13" s="23" t="s">
        <v>63</v>
      </c>
      <c r="D13" s="49"/>
      <c r="E13" s="54"/>
    </row>
    <row r="14" ht="20.2" customHeight="1" spans="1:5">
      <c r="A14" s="23" t="s">
        <v>220</v>
      </c>
      <c r="B14" s="24"/>
      <c r="C14" s="23" t="s">
        <v>67</v>
      </c>
      <c r="D14" s="49">
        <v>27.09</v>
      </c>
      <c r="E14" s="54"/>
    </row>
    <row r="15" ht="20.2" customHeight="1" spans="1:5">
      <c r="A15" s="23" t="s">
        <v>222</v>
      </c>
      <c r="B15" s="24"/>
      <c r="C15" s="23" t="s">
        <v>71</v>
      </c>
      <c r="D15" s="49"/>
      <c r="E15" s="54"/>
    </row>
    <row r="16" ht="20.2" customHeight="1" spans="1:5">
      <c r="A16" s="23" t="s">
        <v>223</v>
      </c>
      <c r="B16" s="24"/>
      <c r="C16" s="23" t="s">
        <v>75</v>
      </c>
      <c r="D16" s="49">
        <v>36.98</v>
      </c>
      <c r="E16" s="54"/>
    </row>
    <row r="17" ht="20.2" customHeight="1" spans="1:5">
      <c r="A17" s="23" t="s">
        <v>224</v>
      </c>
      <c r="B17" s="24"/>
      <c r="C17" s="23" t="s">
        <v>79</v>
      </c>
      <c r="D17" s="52"/>
      <c r="E17" s="54"/>
    </row>
    <row r="18" ht="20.2" customHeight="1" spans="1:5">
      <c r="A18" s="23"/>
      <c r="B18" s="24"/>
      <c r="C18" s="23" t="s">
        <v>83</v>
      </c>
      <c r="D18" s="52"/>
      <c r="E18" s="54"/>
    </row>
    <row r="19" ht="20.2" customHeight="1" spans="1:5">
      <c r="A19" s="23"/>
      <c r="B19" s="23"/>
      <c r="C19" s="23" t="s">
        <v>87</v>
      </c>
      <c r="D19" s="52"/>
      <c r="E19" s="54"/>
    </row>
    <row r="20" ht="20.2" customHeight="1" spans="1:5">
      <c r="A20" s="23"/>
      <c r="B20" s="23"/>
      <c r="C20" s="23" t="s">
        <v>91</v>
      </c>
      <c r="D20" s="52"/>
      <c r="E20" s="54"/>
    </row>
    <row r="21" ht="20.2" customHeight="1" spans="1:5">
      <c r="A21" s="23"/>
      <c r="B21" s="23"/>
      <c r="C21" s="23" t="s">
        <v>95</v>
      </c>
      <c r="D21" s="52"/>
      <c r="E21" s="54"/>
    </row>
    <row r="22" ht="20.2" customHeight="1" spans="1:5">
      <c r="A22" s="23"/>
      <c r="B22" s="23"/>
      <c r="C22" s="23" t="s">
        <v>98</v>
      </c>
      <c r="D22" s="52"/>
      <c r="E22" s="54"/>
    </row>
    <row r="23" ht="20.2" customHeight="1" spans="1:5">
      <c r="A23" s="23"/>
      <c r="B23" s="23"/>
      <c r="C23" s="23" t="s">
        <v>101</v>
      </c>
      <c r="D23" s="52"/>
      <c r="E23" s="54"/>
    </row>
    <row r="24" ht="20.2" customHeight="1" spans="1:5">
      <c r="A24" s="23"/>
      <c r="B24" s="23"/>
      <c r="C24" s="23" t="s">
        <v>103</v>
      </c>
      <c r="D24" s="52"/>
      <c r="E24" s="54"/>
    </row>
    <row r="25" ht="20.2" customHeight="1" spans="1:5">
      <c r="A25" s="23"/>
      <c r="B25" s="23"/>
      <c r="C25" s="23" t="s">
        <v>105</v>
      </c>
      <c r="D25" s="52"/>
      <c r="E25" s="54"/>
    </row>
    <row r="26" ht="20.2" customHeight="1" spans="1:5">
      <c r="A26" s="23"/>
      <c r="B26" s="23"/>
      <c r="C26" s="23" t="s">
        <v>107</v>
      </c>
      <c r="D26" s="52"/>
      <c r="E26" s="54"/>
    </row>
    <row r="27" ht="20.2" customHeight="1" spans="1:5">
      <c r="A27" s="23"/>
      <c r="B27" s="23"/>
      <c r="C27" s="23" t="s">
        <v>109</v>
      </c>
      <c r="D27" s="52"/>
      <c r="E27" s="54"/>
    </row>
    <row r="28" ht="20.2" customHeight="1" spans="1:5">
      <c r="A28" s="23"/>
      <c r="B28" s="23"/>
      <c r="C28" s="23" t="s">
        <v>111</v>
      </c>
      <c r="D28" s="52"/>
      <c r="E28" s="54"/>
    </row>
    <row r="29" ht="20.2" customHeight="1" spans="1:5">
      <c r="A29" s="23"/>
      <c r="B29" s="23"/>
      <c r="C29" s="23" t="s">
        <v>113</v>
      </c>
      <c r="D29" s="52"/>
      <c r="E29" s="54"/>
    </row>
    <row r="30" ht="20.2" customHeight="1" spans="1:5">
      <c r="A30" s="23"/>
      <c r="B30" s="23"/>
      <c r="C30" s="23" t="s">
        <v>115</v>
      </c>
      <c r="D30" s="52"/>
      <c r="E30" s="54"/>
    </row>
    <row r="31" ht="20.2" customHeight="1" spans="1:5">
      <c r="A31" s="23"/>
      <c r="B31" s="23"/>
      <c r="C31" s="23" t="s">
        <v>117</v>
      </c>
      <c r="D31" s="52"/>
      <c r="E31" s="54"/>
    </row>
    <row r="32" ht="20.2" customHeight="1" spans="1:5">
      <c r="A32" s="23"/>
      <c r="B32" s="23"/>
      <c r="C32" s="23" t="s">
        <v>119</v>
      </c>
      <c r="D32" s="52"/>
      <c r="E32" s="54"/>
    </row>
    <row r="33" ht="20.2" customHeight="1" spans="1:5">
      <c r="A33" s="23"/>
      <c r="B33" s="23"/>
      <c r="C33" s="23" t="s">
        <v>121</v>
      </c>
      <c r="D33" s="52"/>
      <c r="E33" s="54"/>
    </row>
    <row r="34" ht="20.2" customHeight="1" spans="1:5">
      <c r="A34" s="23"/>
      <c r="B34" s="23"/>
      <c r="C34" s="23" t="s">
        <v>122</v>
      </c>
      <c r="D34" s="52"/>
      <c r="E34" s="54"/>
    </row>
    <row r="35" ht="20.2" customHeight="1" spans="1:5">
      <c r="A35" s="23"/>
      <c r="B35" s="23"/>
      <c r="C35" s="23" t="s">
        <v>123</v>
      </c>
      <c r="D35" s="52"/>
      <c r="E35" s="54"/>
    </row>
    <row r="36" ht="20.2" customHeight="1" spans="1:5">
      <c r="A36" s="23"/>
      <c r="B36" s="23"/>
      <c r="C36" s="23" t="s">
        <v>124</v>
      </c>
      <c r="D36" s="52"/>
      <c r="E36" s="54"/>
    </row>
    <row r="37" ht="20.2" customHeight="1" spans="1:5">
      <c r="A37" s="23"/>
      <c r="B37" s="23"/>
      <c r="C37" s="23"/>
      <c r="D37" s="23"/>
      <c r="E37" s="54"/>
    </row>
    <row r="38" ht="20.2" customHeight="1" spans="1:5">
      <c r="A38" s="25"/>
      <c r="B38" s="25"/>
      <c r="C38" s="25" t="s">
        <v>226</v>
      </c>
      <c r="D38" s="32"/>
      <c r="E38" s="55"/>
    </row>
    <row r="39" ht="20.2" customHeight="1" spans="1:5">
      <c r="A39" s="25"/>
      <c r="B39" s="25"/>
      <c r="C39" s="25"/>
      <c r="D39" s="25"/>
      <c r="E39" s="55"/>
    </row>
    <row r="40" ht="20.2" customHeight="1" spans="1:5">
      <c r="A40" s="31" t="s">
        <v>227</v>
      </c>
      <c r="B40" s="32">
        <f>SUM(B6,B13)</f>
        <v>525.31</v>
      </c>
      <c r="C40" s="31" t="s">
        <v>228</v>
      </c>
      <c r="D40" s="50">
        <f>D6-D38</f>
        <v>525.31</v>
      </c>
      <c r="E40" s="5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30" zoomScaleNormal="130" topLeftCell="C6" workbookViewId="0">
      <selection activeCell="K7" sqref="K7:K12"/>
    </sheetView>
  </sheetViews>
  <sheetFormatPr defaultColWidth="10" defaultRowHeight="13.5"/>
  <cols>
    <col min="1" max="2" width="4.88495575221239" style="11" customWidth="1"/>
    <col min="3" max="3" width="5.9646017699115" style="11" customWidth="1"/>
    <col min="4" max="4" width="8.94690265486726" style="11" customWidth="1"/>
    <col min="5" max="6" width="16.4159292035398" style="11" customWidth="1"/>
    <col min="7" max="7" width="11.5309734513274" style="11" customWidth="1"/>
    <col min="8" max="8" width="12.4867256637168" style="11" customWidth="1"/>
    <col min="9" max="9" width="10.858407079646" style="11" customWidth="1"/>
    <col min="10" max="10" width="14.6548672566372" style="11" customWidth="1"/>
    <col min="11" max="11" width="11.3982300884956" style="11" customWidth="1"/>
    <col min="12" max="12" width="19" style="11" customWidth="1"/>
    <col min="13" max="13" width="9.76991150442478" style="11" customWidth="1"/>
    <col min="14" max="16384" width="10" style="11"/>
  </cols>
  <sheetData>
    <row r="1" ht="16.35" customHeight="1" spans="1:12">
      <c r="A1" s="27"/>
      <c r="D1" s="27"/>
      <c r="L1" s="35" t="s">
        <v>229</v>
      </c>
    </row>
    <row r="2" ht="43.1" customHeight="1" spans="1:12">
      <c r="A2" s="28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ht="24.15" customHeight="1" spans="1:12">
      <c r="A3" s="29" t="s">
        <v>29</v>
      </c>
      <c r="B3" s="29"/>
      <c r="C3" s="29"/>
      <c r="D3" s="29"/>
      <c r="E3" s="29"/>
      <c r="F3" s="29"/>
      <c r="G3" s="29"/>
      <c r="H3" s="29"/>
      <c r="I3" s="29"/>
      <c r="J3" s="29"/>
      <c r="K3" s="36" t="s">
        <v>30</v>
      </c>
      <c r="L3" s="36"/>
    </row>
    <row r="4" ht="25" customHeight="1" spans="1:12">
      <c r="A4" s="30" t="s">
        <v>155</v>
      </c>
      <c r="B4" s="30"/>
      <c r="C4" s="30"/>
      <c r="D4" s="30" t="s">
        <v>156</v>
      </c>
      <c r="E4" s="30" t="s">
        <v>157</v>
      </c>
      <c r="F4" s="30" t="s">
        <v>134</v>
      </c>
      <c r="G4" s="30" t="s">
        <v>158</v>
      </c>
      <c r="H4" s="30"/>
      <c r="I4" s="30"/>
      <c r="J4" s="30"/>
      <c r="K4" s="30"/>
      <c r="L4" s="30" t="s">
        <v>159</v>
      </c>
    </row>
    <row r="5" ht="20.7" customHeight="1" spans="1:12">
      <c r="A5" s="30"/>
      <c r="B5" s="30"/>
      <c r="C5" s="30"/>
      <c r="D5" s="30"/>
      <c r="E5" s="30"/>
      <c r="F5" s="30"/>
      <c r="G5" s="30" t="s">
        <v>136</v>
      </c>
      <c r="H5" s="30" t="s">
        <v>230</v>
      </c>
      <c r="I5" s="30"/>
      <c r="J5" s="30"/>
      <c r="K5" s="30" t="s">
        <v>231</v>
      </c>
      <c r="L5" s="30"/>
    </row>
    <row r="6" ht="28.45" customHeight="1" spans="1:12">
      <c r="A6" s="30" t="s">
        <v>163</v>
      </c>
      <c r="B6" s="30" t="s">
        <v>164</v>
      </c>
      <c r="C6" s="30" t="s">
        <v>165</v>
      </c>
      <c r="D6" s="30"/>
      <c r="E6" s="30"/>
      <c r="F6" s="30"/>
      <c r="G6" s="30"/>
      <c r="H6" s="30" t="s">
        <v>209</v>
      </c>
      <c r="I6" s="30" t="s">
        <v>232</v>
      </c>
      <c r="J6" s="30" t="s">
        <v>200</v>
      </c>
      <c r="K6" s="30"/>
      <c r="L6" s="30"/>
    </row>
    <row r="7" ht="22.8" customHeight="1" spans="1:12">
      <c r="A7" s="23"/>
      <c r="B7" s="23"/>
      <c r="C7" s="23"/>
      <c r="D7" s="25"/>
      <c r="E7" s="25" t="s">
        <v>134</v>
      </c>
      <c r="F7" s="48">
        <f>SUM(F8)</f>
        <v>525.31</v>
      </c>
      <c r="G7" s="48">
        <f t="shared" ref="G7:L7" si="0">SUM(G8)</f>
        <v>368.27</v>
      </c>
      <c r="H7" s="48">
        <f t="shared" si="0"/>
        <v>246.55</v>
      </c>
      <c r="I7" s="48">
        <v>112.87</v>
      </c>
      <c r="J7" s="48">
        <f t="shared" si="0"/>
        <v>8.85</v>
      </c>
      <c r="K7" s="48"/>
      <c r="L7" s="48">
        <f t="shared" si="0"/>
        <v>157.04</v>
      </c>
    </row>
    <row r="8" ht="22.8" customHeight="1" spans="1:12">
      <c r="A8" s="23"/>
      <c r="B8" s="23"/>
      <c r="C8" s="23"/>
      <c r="D8" s="33" t="s">
        <v>152</v>
      </c>
      <c r="E8" s="33" t="s">
        <v>3</v>
      </c>
      <c r="F8" s="48">
        <f>SUM(F9)</f>
        <v>525.31</v>
      </c>
      <c r="G8" s="48">
        <f t="shared" ref="G8:L8" si="1">SUM(G9)</f>
        <v>368.27</v>
      </c>
      <c r="H8" s="48">
        <f t="shared" si="1"/>
        <v>246.55</v>
      </c>
      <c r="I8" s="48">
        <v>112.87</v>
      </c>
      <c r="J8" s="48">
        <f t="shared" si="1"/>
        <v>8.85</v>
      </c>
      <c r="K8" s="48"/>
      <c r="L8" s="48">
        <f t="shared" si="1"/>
        <v>157.04</v>
      </c>
    </row>
    <row r="9" ht="22.8" customHeight="1" spans="1:12">
      <c r="A9" s="23"/>
      <c r="B9" s="23"/>
      <c r="C9" s="23"/>
      <c r="D9" s="33">
        <v>127001</v>
      </c>
      <c r="E9" s="33" t="s">
        <v>153</v>
      </c>
      <c r="F9" s="48">
        <f>SUM(F10:F15)</f>
        <v>525.31</v>
      </c>
      <c r="G9" s="48">
        <f t="shared" ref="G9:L9" si="2">SUM(G10:G15)</f>
        <v>368.27</v>
      </c>
      <c r="H9" s="48">
        <f t="shared" si="2"/>
        <v>246.55</v>
      </c>
      <c r="I9" s="48">
        <v>112.87</v>
      </c>
      <c r="J9" s="48">
        <f t="shared" si="2"/>
        <v>8.85</v>
      </c>
      <c r="K9" s="48"/>
      <c r="L9" s="48">
        <f t="shared" si="2"/>
        <v>157.04</v>
      </c>
    </row>
    <row r="10" ht="22.8" customHeight="1" spans="1:12">
      <c r="A10" s="51" t="s">
        <v>167</v>
      </c>
      <c r="B10" s="51" t="s">
        <v>168</v>
      </c>
      <c r="C10" s="51" t="s">
        <v>169</v>
      </c>
      <c r="D10" s="34" t="s">
        <v>233</v>
      </c>
      <c r="E10" s="23" t="s">
        <v>171</v>
      </c>
      <c r="F10" s="49">
        <f t="shared" ref="F10:F15" si="3">SUM(G10,L10)</f>
        <v>5</v>
      </c>
      <c r="G10" s="49">
        <f t="shared" ref="G10:G15" si="4">SUM(H10:K10)</f>
        <v>0</v>
      </c>
      <c r="H10" s="49"/>
      <c r="I10" s="49"/>
      <c r="J10" s="49"/>
      <c r="K10" s="49"/>
      <c r="L10" s="49">
        <v>5</v>
      </c>
    </row>
    <row r="11" ht="22.8" customHeight="1" spans="1:12">
      <c r="A11" s="51" t="s">
        <v>167</v>
      </c>
      <c r="B11" s="51" t="s">
        <v>172</v>
      </c>
      <c r="C11" s="51" t="s">
        <v>168</v>
      </c>
      <c r="D11" s="34" t="s">
        <v>234</v>
      </c>
      <c r="E11" s="23" t="s">
        <v>174</v>
      </c>
      <c r="F11" s="49">
        <f t="shared" si="3"/>
        <v>0</v>
      </c>
      <c r="G11" s="49">
        <f t="shared" si="4"/>
        <v>0</v>
      </c>
      <c r="H11" s="49"/>
      <c r="I11" s="49"/>
      <c r="J11" s="49"/>
      <c r="K11" s="49"/>
      <c r="L11" s="49"/>
    </row>
    <row r="12" ht="22.8" customHeight="1" spans="1:12">
      <c r="A12" s="51" t="s">
        <v>167</v>
      </c>
      <c r="B12" s="51" t="s">
        <v>172</v>
      </c>
      <c r="C12" s="51" t="s">
        <v>169</v>
      </c>
      <c r="D12" s="34" t="s">
        <v>235</v>
      </c>
      <c r="E12" s="23" t="s">
        <v>176</v>
      </c>
      <c r="F12" s="49">
        <f t="shared" si="3"/>
        <v>456.24</v>
      </c>
      <c r="G12" s="49">
        <f t="shared" si="4"/>
        <v>304.2</v>
      </c>
      <c r="H12" s="49">
        <v>182.48</v>
      </c>
      <c r="I12" s="49">
        <v>112.87</v>
      </c>
      <c r="J12" s="49">
        <v>8.85</v>
      </c>
      <c r="K12" s="49"/>
      <c r="L12" s="49">
        <v>152.04</v>
      </c>
    </row>
    <row r="13" ht="22.8" customHeight="1" spans="1:12">
      <c r="A13" s="51" t="s">
        <v>167</v>
      </c>
      <c r="B13" s="51" t="s">
        <v>177</v>
      </c>
      <c r="C13" s="51" t="s">
        <v>172</v>
      </c>
      <c r="D13" s="34" t="s">
        <v>236</v>
      </c>
      <c r="E13" s="23" t="s">
        <v>179</v>
      </c>
      <c r="F13" s="49">
        <f t="shared" si="3"/>
        <v>0</v>
      </c>
      <c r="G13" s="49">
        <f t="shared" si="4"/>
        <v>0</v>
      </c>
      <c r="H13" s="49"/>
      <c r="I13" s="49"/>
      <c r="J13" s="49"/>
      <c r="K13" s="49"/>
      <c r="L13" s="49"/>
    </row>
    <row r="14" ht="22.8" customHeight="1" spans="1:12">
      <c r="A14" s="51" t="s">
        <v>180</v>
      </c>
      <c r="B14" s="51" t="s">
        <v>181</v>
      </c>
      <c r="C14" s="51" t="s">
        <v>181</v>
      </c>
      <c r="D14" s="34" t="s">
        <v>237</v>
      </c>
      <c r="E14" s="23" t="s">
        <v>183</v>
      </c>
      <c r="F14" s="49">
        <f t="shared" si="3"/>
        <v>27.09</v>
      </c>
      <c r="G14" s="49">
        <f t="shared" si="4"/>
        <v>27.09</v>
      </c>
      <c r="H14" s="49">
        <v>27.09</v>
      </c>
      <c r="I14" s="49"/>
      <c r="J14" s="49"/>
      <c r="K14" s="49"/>
      <c r="L14" s="49"/>
    </row>
    <row r="15" ht="22.8" customHeight="1" spans="1:12">
      <c r="A15" s="51" t="s">
        <v>184</v>
      </c>
      <c r="B15" s="51" t="s">
        <v>185</v>
      </c>
      <c r="C15" s="51" t="s">
        <v>172</v>
      </c>
      <c r="D15" s="34" t="s">
        <v>238</v>
      </c>
      <c r="E15" s="23" t="s">
        <v>187</v>
      </c>
      <c r="F15" s="49">
        <f t="shared" si="3"/>
        <v>36.98</v>
      </c>
      <c r="G15" s="49">
        <f t="shared" si="4"/>
        <v>36.98</v>
      </c>
      <c r="H15" s="49">
        <v>36.98</v>
      </c>
      <c r="I15" s="49"/>
      <c r="J15" s="49"/>
      <c r="K15" s="49"/>
      <c r="L15" s="49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 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周姐</cp:lastModifiedBy>
  <dcterms:created xsi:type="dcterms:W3CDTF">2023-05-31T01:10:00Z</dcterms:created>
  <dcterms:modified xsi:type="dcterms:W3CDTF">2023-07-23T09:09:23Z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C460B70767F840B7A50040CEB2E5155B_13</vt:lpwstr>
  </property>
  <property fmtid="{D5CDD505-2E9C-101B-9397-08002B2CF9AE}" pid="3" name="KSOProductBuildVer">
    <vt:lpwstr>2052-12.1.0.15120</vt:lpwstr>
  </property>
</Properties>
</file>