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8285" windowHeight="9210" firstSheet="11" activeTab="1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26" r:id="rId9"/>
    <sheet name="8部门一般公共预算基本支出表（纵向）" sheetId="27" r:id="rId10"/>
    <sheet name="9部门一般公共预算基本支出表（横向）" sheetId="28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 " sheetId="25" r:id="rId25"/>
    <sheet name="24整体支出绩效目标表" sheetId="24" r:id="rId26"/>
  </sheets>
  <calcPr calcId="125725"/>
</workbook>
</file>

<file path=xl/calcChain.xml><?xml version="1.0" encoding="utf-8"?>
<calcChain xmlns="http://schemas.openxmlformats.org/spreadsheetml/2006/main">
  <c r="C6" i="25"/>
  <c r="M8" i="22"/>
  <c r="D8"/>
  <c r="C8"/>
  <c r="M7"/>
  <c r="D7"/>
  <c r="C7"/>
  <c r="F11" i="15"/>
  <c r="F10"/>
  <c r="F9"/>
  <c r="AC8"/>
  <c r="AB8"/>
  <c r="F8"/>
  <c r="AC7"/>
  <c r="AB7"/>
  <c r="F7"/>
  <c r="AC6"/>
  <c r="AB6"/>
  <c r="F6"/>
  <c r="G11" i="14"/>
  <c r="F11"/>
  <c r="G10"/>
  <c r="F10"/>
  <c r="G9"/>
  <c r="F9"/>
  <c r="H8"/>
  <c r="G8"/>
  <c r="F8"/>
  <c r="H7"/>
  <c r="G7"/>
  <c r="F7"/>
  <c r="H6"/>
  <c r="G6"/>
  <c r="F6"/>
  <c r="L17" i="11"/>
  <c r="G17"/>
  <c r="F17"/>
  <c r="L16"/>
  <c r="G16"/>
  <c r="F16"/>
  <c r="L15"/>
  <c r="G15"/>
  <c r="F15"/>
  <c r="L14"/>
  <c r="G14"/>
  <c r="F14"/>
  <c r="L13"/>
  <c r="G13"/>
  <c r="F13"/>
  <c r="L12"/>
  <c r="G12"/>
  <c r="F12"/>
  <c r="G11"/>
  <c r="F11"/>
  <c r="G10"/>
  <c r="F10"/>
  <c r="G9"/>
  <c r="F9"/>
  <c r="R8"/>
  <c r="L8"/>
  <c r="K8"/>
  <c r="H8"/>
  <c r="G8"/>
  <c r="F8"/>
  <c r="R7"/>
  <c r="O7"/>
  <c r="M7"/>
  <c r="L7"/>
  <c r="K7"/>
  <c r="H7"/>
  <c r="G7"/>
  <c r="F7"/>
  <c r="R6"/>
  <c r="O6"/>
  <c r="M6"/>
  <c r="L6"/>
  <c r="K6"/>
  <c r="H6"/>
  <c r="G6"/>
  <c r="F6"/>
  <c r="G17" i="10"/>
  <c r="F17"/>
  <c r="G16"/>
  <c r="F16"/>
  <c r="G15"/>
  <c r="F15"/>
  <c r="G14"/>
  <c r="F14"/>
  <c r="G13"/>
  <c r="F13"/>
  <c r="G12"/>
  <c r="F12"/>
  <c r="G11"/>
  <c r="F11"/>
  <c r="G10"/>
  <c r="F10"/>
  <c r="G9"/>
  <c r="F9"/>
  <c r="J8"/>
  <c r="I8"/>
  <c r="G8"/>
  <c r="J7"/>
  <c r="I7"/>
  <c r="G7"/>
  <c r="J6"/>
  <c r="I6"/>
  <c r="G6"/>
  <c r="D40" i="8"/>
  <c r="B40"/>
  <c r="D6"/>
  <c r="B6"/>
  <c r="K14" i="7"/>
  <c r="G14"/>
  <c r="F14"/>
  <c r="K13"/>
  <c r="G13"/>
  <c r="F13"/>
  <c r="K12"/>
  <c r="G12"/>
  <c r="F12"/>
  <c r="K11"/>
  <c r="G11"/>
  <c r="F11"/>
  <c r="K10"/>
  <c r="G10"/>
  <c r="F10"/>
  <c r="K9"/>
  <c r="G9"/>
  <c r="F9"/>
  <c r="U8"/>
  <c r="M8"/>
  <c r="K8"/>
  <c r="I8"/>
  <c r="H8"/>
  <c r="G8"/>
  <c r="F8"/>
  <c r="U7"/>
  <c r="M7"/>
  <c r="K7"/>
  <c r="I7"/>
  <c r="H7"/>
  <c r="G7"/>
  <c r="F7"/>
  <c r="U6"/>
  <c r="M6"/>
  <c r="K6"/>
  <c r="I6"/>
  <c r="H6"/>
  <c r="G6"/>
  <c r="F6"/>
  <c r="F14" i="6"/>
  <c r="F13"/>
  <c r="F12"/>
  <c r="F11"/>
  <c r="F10"/>
  <c r="F9"/>
  <c r="T8"/>
  <c r="H8"/>
  <c r="G8"/>
  <c r="F8"/>
  <c r="T7"/>
  <c r="H7"/>
  <c r="G7"/>
  <c r="F7"/>
  <c r="T6"/>
  <c r="H6"/>
  <c r="G6"/>
  <c r="F6"/>
  <c r="F14" i="5"/>
  <c r="F13"/>
  <c r="F11"/>
  <c r="H8"/>
  <c r="G8"/>
  <c r="F8"/>
  <c r="H7"/>
  <c r="G7"/>
  <c r="F7"/>
  <c r="H6"/>
  <c r="G6"/>
  <c r="F6"/>
  <c r="D9" i="4"/>
  <c r="C9"/>
  <c r="E8"/>
  <c r="D8"/>
  <c r="C8"/>
  <c r="E7"/>
  <c r="D7"/>
  <c r="C7"/>
  <c r="H40" i="3"/>
  <c r="F40"/>
  <c r="D40"/>
  <c r="H37"/>
  <c r="F37"/>
  <c r="D37"/>
  <c r="H19"/>
  <c r="F10"/>
  <c r="D10"/>
  <c r="H7"/>
  <c r="H6"/>
  <c r="F6"/>
</calcChain>
</file>

<file path=xl/sharedStrings.xml><?xml version="1.0" encoding="utf-8"?>
<sst xmlns="http://schemas.openxmlformats.org/spreadsheetml/2006/main" count="1177" uniqueCount="509">
  <si>
    <t>2022年部门预算公开表</t>
  </si>
  <si>
    <t>单位编码：</t>
  </si>
  <si>
    <t>单位名称：</t>
  </si>
  <si>
    <t>益阳市赫山区紫竹学校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</si>
  <si>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</si>
  <si>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</si>
  <si>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</si>
  <si>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</si>
  <si>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</si>
  <si>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</si>
  <si>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</si>
  <si>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</si>
  <si>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</si>
  <si>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一般公共预算基本支出表（纵向）</t>
  </si>
  <si>
    <t>一般公共预算基本支出表（横向）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</si>
  <si>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</si>
  <si>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</si>
  <si>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</si>
  <si>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</si>
  <si>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</si>
  <si>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</si>
  <si>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</si>
  <si>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</si>
  <si>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</si>
  <si>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</si>
  <si>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</si>
  <si>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</si>
  <si>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</si>
  <si>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</si>
  <si>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部门整体支出绩效目标表</t>
  </si>
  <si>
    <t>部门公开表01</t>
  </si>
  <si>
    <t>部门：127041_益阳市赫山区紫竹学校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</si>
  <si>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</si>
  <si>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</si>
  <si>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</si>
  <si>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</si>
  <si>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</si>
  <si>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</si>
  <si>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</si>
  <si>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</si>
  <si>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</si>
  <si>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</si>
  <si>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</si>
  <si>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</si>
  <si>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</si>
  <si>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</si>
  <si>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</si>
  <si>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</si>
  <si>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</si>
  <si>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</si>
  <si>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</si>
  <si>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</si>
  <si>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</si>
  <si>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</si>
  <si>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</si>
  <si>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</si>
  <si>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</si>
  <si>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</si>
  <si>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</si>
  <si>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</si>
  <si>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</si>
  <si>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</si>
  <si>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</si>
  <si>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</si>
  <si>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</si>
  <si>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</si>
  <si>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</si>
  <si>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</si>
  <si>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</si>
  <si>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</si>
  <si>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</si>
  <si>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</si>
  <si>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</si>
  <si>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</si>
  <si>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</si>
  <si>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</si>
  <si>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</si>
  <si>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</si>
  <si>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</si>
  <si>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</si>
  <si>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</si>
  <si>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</si>
  <si>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</si>
  <si>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</si>
  <si>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</si>
  <si>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</si>
  <si>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</si>
  <si>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</si>
  <si>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</si>
  <si>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</si>
  <si>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</si>
  <si>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</si>
  <si>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</si>
  <si>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</si>
  <si>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</si>
  <si>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</si>
  <si>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</si>
  <si>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</si>
  <si>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</si>
  <si>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</si>
  <si>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</si>
  <si>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</si>
  <si>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</si>
  <si>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</si>
  <si>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</si>
  <si>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</si>
  <si>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</si>
  <si>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</si>
  <si>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</si>
  <si>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</si>
  <si>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</si>
  <si>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</si>
  <si>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</si>
  <si>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</si>
  <si>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</si>
  <si>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</si>
  <si>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</si>
  <si>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</si>
  <si>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</si>
  <si>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</si>
  <si>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</si>
  <si>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</si>
  <si>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</si>
  <si>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</si>
  <si>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</si>
  <si>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</si>
  <si>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</si>
  <si>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</si>
  <si>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</si>
  <si>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</si>
  <si>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</si>
  <si>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</si>
  <si>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</si>
  <si>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</si>
  <si>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</si>
  <si>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</si>
  <si>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</si>
  <si>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</si>
  <si>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</si>
  <si>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</si>
  <si>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</si>
  <si>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</si>
  <si>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</si>
  <si>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</si>
  <si>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</si>
  <si>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</si>
  <si>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</si>
  <si>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</si>
  <si>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</si>
  <si>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</si>
  <si>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</si>
  <si>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</si>
  <si>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</si>
  <si>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</si>
  <si>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127</t>
  </si>
  <si>
    <t>益阳市赫山区教育局</t>
  </si>
  <si>
    <t xml:space="preserve">  益阳市赫山区紫竹学校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</si>
  <si>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</si>
  <si>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</si>
  <si>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</si>
  <si>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</si>
  <si>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</si>
  <si>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</si>
  <si>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</si>
  <si>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</si>
  <si>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</si>
  <si>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</si>
  <si>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</si>
  <si>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</si>
  <si>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</si>
  <si>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01</t>
  </si>
  <si>
    <t>99</t>
  </si>
  <si>
    <t xml:space="preserve">    2050199</t>
  </si>
  <si>
    <t xml:space="preserve">    其他教育管理事务支出</t>
  </si>
  <si>
    <t>02</t>
  </si>
  <si>
    <t xml:space="preserve">    2050201</t>
  </si>
  <si>
    <t xml:space="preserve">    学前教育</t>
  </si>
  <si>
    <t xml:space="preserve">    2050299</t>
  </si>
  <si>
    <t xml:space="preserve">    其他普通教育支出</t>
  </si>
  <si>
    <t>03</t>
  </si>
  <si>
    <t xml:space="preserve">    2050302</t>
  </si>
  <si>
    <t xml:space="preserve">    中等职业教育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</si>
  <si>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</si>
  <si>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</si>
  <si>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</si>
  <si>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</si>
  <si>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</si>
  <si>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</si>
  <si>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 xml:space="preserve">    2101102</t>
  </si>
  <si>
    <t xml:space="preserve">    事业单位医疗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</si>
  <si>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</si>
  <si>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</si>
  <si>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</si>
  <si>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</si>
  <si>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</si>
  <si>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</si>
  <si>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</si>
  <si>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</si>
  <si>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</si>
  <si>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</si>
  <si>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</si>
  <si>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</si>
  <si>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</si>
  <si>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</si>
  <si>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</si>
  <si>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</si>
  <si>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</si>
  <si>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</si>
  <si>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127001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</si>
  <si>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</si>
  <si>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</si>
  <si>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</si>
  <si>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</si>
  <si>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</si>
  <si>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</si>
  <si>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</si>
  <si>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</si>
  <si>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</si>
  <si>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</si>
  <si>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</si>
  <si>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</si>
  <si>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</si>
  <si>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</si>
  <si>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</si>
  <si>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</si>
  <si>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</si>
  <si>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</si>
  <si>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</si>
  <si>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</si>
  <si>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</si>
  <si>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</si>
  <si>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</si>
  <si>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</si>
  <si>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</si>
  <si>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教育支出</t>
  </si>
  <si>
    <t>普通教育</t>
  </si>
  <si>
    <t>学前教育</t>
  </si>
  <si>
    <t>其他普通教育支出</t>
  </si>
  <si>
    <t>教育管理事务</t>
  </si>
  <si>
    <t>其他教育管理事务支出</t>
  </si>
  <si>
    <t>职业教育</t>
  </si>
  <si>
    <t>中等职业教育</t>
  </si>
  <si>
    <t>社会保障和就业支出</t>
  </si>
  <si>
    <t>行政事业单位养老支出</t>
  </si>
  <si>
    <t>机关事业单位基本养老保险缴费支出</t>
  </si>
  <si>
    <t>卫生健康支出</t>
  </si>
  <si>
    <t>行政事业单位医疗</t>
  </si>
  <si>
    <t>事业单位医疗</t>
  </si>
  <si>
    <t>部门公开表08</t>
  </si>
  <si>
    <t>部门一般公共预算基本支出表（纵向）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</si>
  <si>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</si>
  <si>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</si>
  <si>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</si>
  <si>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</si>
  <si>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</si>
  <si>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</si>
  <si>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</si>
  <si>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</si>
  <si>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</si>
  <si>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</si>
  <si>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</si>
  <si>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</si>
  <si>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</si>
  <si>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</si>
  <si>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</si>
  <si>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</si>
  <si>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</si>
  <si>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</si>
  <si>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</si>
  <si>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</si>
  <si>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</si>
  <si>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</si>
  <si>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</si>
  <si>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</si>
  <si>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</si>
  <si>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</si>
  <si>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</si>
  <si>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</si>
  <si>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</si>
  <si>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</si>
  <si>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</si>
  <si>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</si>
  <si>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</si>
  <si>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</si>
  <si>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</si>
  <si>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</si>
  <si>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</si>
  <si>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</si>
  <si>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</si>
  <si>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</si>
  <si>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</si>
  <si>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</si>
  <si>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</si>
  <si>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</si>
  <si>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</si>
  <si>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</si>
  <si>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</si>
  <si>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</si>
  <si>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</si>
  <si>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</si>
  <si>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</si>
  <si>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30305</t>
  </si>
  <si>
    <t xml:space="preserve">  生活补助</t>
  </si>
  <si>
    <t>部门一般公共预算基本支出表（横向）</t>
  </si>
  <si>
    <t>部门公开表09</t>
  </si>
  <si>
    <t>总计</t>
  </si>
  <si>
    <t>工资和福利支出</t>
  </si>
  <si>
    <t>对个人和家庭的补助支出</t>
  </si>
  <si>
    <t>工资福利支出合计</t>
  </si>
  <si>
    <t>工资性支出</t>
  </si>
  <si>
    <t>社会保险缴费</t>
  </si>
  <si>
    <t>住房公积金</t>
  </si>
  <si>
    <t>其他工资福利支出</t>
  </si>
  <si>
    <t>一般商品和服务支出合计</t>
  </si>
  <si>
    <t>公务费</t>
  </si>
  <si>
    <t>工会经费</t>
  </si>
  <si>
    <t>福利费</t>
  </si>
  <si>
    <t>公务用车运行维护费</t>
  </si>
  <si>
    <t>其他交通费用</t>
  </si>
  <si>
    <t>其他商品服务支出</t>
  </si>
  <si>
    <t>对个人和家庭的补助支出合计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</si>
  <si>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</si>
  <si>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</si>
  <si>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</si>
  <si>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</si>
  <si>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</si>
  <si>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</si>
  <si>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</si>
  <si>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</si>
  <si>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</si>
  <si>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</si>
  <si>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</si>
  <si>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</t>
  </si>
  <si>
    <t>合  计</t>
  </si>
  <si>
    <t>基本工资</t>
  </si>
  <si>
    <t>津贴补贴</t>
  </si>
  <si>
    <t>伙食补助费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</si>
  <si>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</si>
  <si>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</si>
  <si>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</si>
  <si>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</si>
  <si>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</si>
  <si>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</si>
  <si>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医疗费</t>
  </si>
  <si>
    <t>其他社会保障缴费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</si>
  <si>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</si>
  <si>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</si>
  <si>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</si>
  <si>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</si>
  <si>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</si>
  <si>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</si>
  <si>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</si>
  <si>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</si>
  <si>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</si>
  <si>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</si>
  <si>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</si>
  <si>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</si>
  <si>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</si>
  <si>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</si>
  <si>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</si>
  <si>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</si>
  <si>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</si>
  <si>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</si>
  <si>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</si>
  <si>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</si>
  <si>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</si>
  <si>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税金及附加费用</t>
  </si>
  <si>
    <t>合计：</t>
  </si>
  <si>
    <t xml:space="preserve">  20502</t>
  </si>
  <si>
    <t xml:space="preserve">  普通教育</t>
  </si>
  <si>
    <t xml:space="preserve">  20805</t>
  </si>
  <si>
    <t xml:space="preserve">  行政事业单位养老支出</t>
  </si>
  <si>
    <t xml:space="preserve">  21011</t>
  </si>
  <si>
    <t xml:space="preserve">  行政事业单位医疗</t>
  </si>
  <si>
    <t>部门公开表10</t>
  </si>
  <si>
    <t>工资奖金津补贴</t>
  </si>
  <si>
    <t>社会保障缴费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</si>
  <si>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</si>
  <si>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</si>
  <si>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</si>
  <si>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</si>
  <si>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</si>
  <si>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部门公开表12</t>
  </si>
  <si>
    <t>社会福利和救济</t>
  </si>
  <si>
    <t>离退休费</t>
  </si>
  <si>
    <t>注：如本表格为空，则表示本年度未安排此项目。</t>
  </si>
  <si>
    <t>部门公开表13</t>
  </si>
  <si>
    <t>部门公开表14</t>
  </si>
  <si>
    <t>办公经费</t>
  </si>
  <si>
    <t>专用材料购置费</t>
  </si>
  <si>
    <t>维修(护)费</t>
  </si>
  <si>
    <t>其他商品和服务支出</t>
  </si>
  <si>
    <t>部门公开表15</t>
  </si>
  <si>
    <t>总 计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</si>
  <si>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</si>
  <si>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</si>
  <si>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</si>
  <si>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</si>
  <si>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</si>
  <si>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</si>
  <si>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</si>
  <si>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</si>
  <si>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</si>
  <si>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</si>
  <si>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</si>
  <si>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</si>
  <si>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</si>
  <si>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</si>
  <si>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</si>
  <si>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</si>
  <si>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部门公开表21</t>
  </si>
  <si>
    <t>本年财政专户管理资金预算支出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</si>
  <si>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</si>
  <si>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</si>
  <si>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</si>
  <si>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</si>
  <si>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</si>
  <si>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</si>
  <si>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</si>
  <si>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</si>
  <si>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</si>
  <si>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</si>
  <si>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</si>
  <si>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</si>
  <si>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</si>
  <si>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</si>
  <si>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城乡义务教育经费保障机制改革资金</t>
  </si>
  <si>
    <t xml:space="preserve">   校方责任险</t>
  </si>
  <si>
    <t xml:space="preserve">   学校公用经费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</si>
  <si>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</si>
  <si>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</si>
  <si>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</si>
  <si>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</si>
  <si>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</si>
  <si>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</si>
  <si>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</si>
  <si>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</si>
  <si>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</si>
  <si>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</si>
  <si>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</si>
  <si>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</si>
  <si>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</si>
  <si>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</si>
  <si>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教育共同财政事权转移支付安排的支出</t>
  </si>
  <si>
    <t>教育共同财政事权转移支付安排的支出</t>
  </si>
  <si>
    <t>成本指标</t>
  </si>
  <si>
    <t>经济成本指标</t>
  </si>
  <si>
    <t>成本指标控制率</t>
  </si>
  <si>
    <t>100%</t>
  </si>
  <si>
    <t>百分比</t>
  </si>
  <si>
    <t>≥</t>
  </si>
  <si>
    <t>产出指标</t>
  </si>
  <si>
    <t>时效指标</t>
  </si>
  <si>
    <t>资金到位期限</t>
  </si>
  <si>
    <t>2023年</t>
  </si>
  <si>
    <t>年</t>
  </si>
  <si>
    <t>定量</t>
  </si>
  <si>
    <t>效益指标</t>
  </si>
  <si>
    <t>社会效益指标</t>
  </si>
  <si>
    <t>义务教育经费保障率</t>
  </si>
  <si>
    <t>满意度指标</t>
  </si>
  <si>
    <t>服务对象满意度指标</t>
  </si>
  <si>
    <t>学校满意度</t>
  </si>
  <si>
    <t>98%</t>
  </si>
  <si>
    <t xml:space="preserve">  校方责任险专项</t>
  </si>
  <si>
    <t>校方责任险专项</t>
  </si>
  <si>
    <t>家长满意度</t>
  </si>
  <si>
    <t>95%</t>
  </si>
  <si>
    <t xml:space="preserve"> 中小学生人身伤害治愈率</t>
  </si>
  <si>
    <t>质量指标</t>
  </si>
  <si>
    <t>中小学生人身伤害理赔率</t>
  </si>
  <si>
    <t>90%</t>
  </si>
  <si>
    <t xml:space="preserve">  学校公用经费区级配套</t>
  </si>
  <si>
    <t>学校公用经费区级配套</t>
  </si>
  <si>
    <t>群众满意度</t>
  </si>
  <si>
    <t>公用经费使用期间</t>
  </si>
  <si>
    <t>定性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</si>
  <si>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</si>
  <si>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</si>
  <si>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</si>
  <si>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</si>
  <si>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</si>
  <si>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</si>
  <si>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</si>
  <si>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</si>
  <si>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</si>
  <si>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</si>
  <si>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评（扣）分标准</t>
  </si>
  <si>
    <r>
      <rPr>
        <sz val="9"/>
        <rFont val="SimSun"/>
        <charset val="134"/>
      </rPr>
      <t>1.负责贯彻党的教育方针，坚持社会主义办学方向，对学生进行德 育、智育、体育、美育和劳动教育等方面的教育。</t>
    </r>
    <r>
      <rPr>
        <sz val="9"/>
        <rFont val="Times New Roman"/>
        <family val="1"/>
      </rPr>
      <t> </t>
    </r>
    <r>
      <rPr>
        <sz val="9"/>
        <rFont val="SimSun"/>
        <charset val="134"/>
      </rPr>
      <t xml:space="preserve">
2.负责配合各级人民政府依法动员适龄儿童、少年入学，严格控制 学生辍学，依法保证适龄儿童、少年接受九年义务教育。</t>
    </r>
    <r>
      <rPr>
        <sz val="9"/>
        <rFont val="Times New Roman"/>
        <family val="1"/>
      </rPr>
      <t> </t>
    </r>
    <r>
      <rPr>
        <sz val="9"/>
        <rFont val="SimSun"/>
        <charset val="134"/>
      </rPr>
      <t xml:space="preserve">
3.负责制定学校教育发展规划，并抓好组织实施和落实工作。
4.负责按照教育主管部门发布的指导性教学计划、教学大纲，组织实施教育教学活动。</t>
    </r>
  </si>
  <si>
    <t xml:space="preserve"> 数量指标</t>
  </si>
  <si>
    <t>所属二级预算单位所数</t>
  </si>
  <si>
    <t>1所</t>
  </si>
  <si>
    <t>所</t>
  </si>
  <si>
    <t xml:space="preserve"> 时效指标</t>
  </si>
  <si>
    <t>经费使用期限</t>
  </si>
  <si>
    <t>保障教育经费投入</t>
  </si>
  <si>
    <t>应保尽保</t>
  </si>
  <si>
    <t xml:space="preserve">效益指标 </t>
  </si>
  <si>
    <t>经济效益指标</t>
  </si>
  <si>
    <t>教师工资保障</t>
  </si>
  <si>
    <t>贫困学生入学率</t>
  </si>
  <si>
    <t>应学尽学</t>
  </si>
  <si>
    <t>生态效益指标</t>
  </si>
  <si>
    <t>学前教育三年毛入园率</t>
  </si>
  <si>
    <t>%</t>
  </si>
  <si>
    <t xml:space="preserve"> 可持续影响指标</t>
  </si>
  <si>
    <t>义务教育巩固率</t>
  </si>
  <si>
    <t>师生家长满意度</t>
  </si>
  <si>
    <t xml:space="preserve">  益阳市赫山区紫竹学校</t>
    <phoneticPr fontId="16" type="noConversion"/>
  </si>
</sst>
</file>

<file path=xl/styles.xml><?xml version="1.0" encoding="utf-8"?>
<styleSheet xmlns="http://schemas.openxmlformats.org/spreadsheetml/2006/main">
  <numFmts count="1">
    <numFmt numFmtId="178" formatCode="#0.00"/>
  </numFmts>
  <fonts count="17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sz val="8"/>
      <color indexed="8"/>
      <name val="宋体"/>
      <charset val="134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9"/>
      <name val="Times New Roman"/>
      <family val="1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32">
    <xf numFmtId="0" fontId="0" fillId="0" borderId="0" xfId="0" applyFont="1">
      <alignment vertical="center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0" fillId="0" borderId="0" xfId="0" applyFont="1" applyFill="1">
      <alignment vertical="center"/>
    </xf>
    <xf numFmtId="0" fontId="3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49" fontId="7" fillId="0" borderId="1" xfId="0" applyNumberFormat="1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10" fillId="0" borderId="0" xfId="0" applyFont="1" applyFill="1">
      <alignment vertical="center"/>
    </xf>
    <xf numFmtId="49" fontId="0" fillId="0" borderId="0" xfId="0" applyNumberFormat="1" applyFont="1" applyFill="1">
      <alignment vertical="center"/>
    </xf>
    <xf numFmtId="49" fontId="3" fillId="0" borderId="0" xfId="0" applyNumberFormat="1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78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78" fontId="3" fillId="0" borderId="1" xfId="0" applyNumberFormat="1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178" fontId="3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vertical="center" wrapText="1"/>
    </xf>
    <xf numFmtId="4" fontId="11" fillId="0" borderId="1" xfId="0" applyNumberFormat="1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3" borderId="0" xfId="0" applyFont="1" applyFill="1" applyBorder="1" applyAlignment="1">
      <alignment vertical="center" wrapText="1"/>
    </xf>
    <xf numFmtId="0" fontId="0" fillId="3" borderId="0" xfId="0" applyFont="1" applyFill="1">
      <alignment vertical="center"/>
    </xf>
    <xf numFmtId="0" fontId="3" fillId="3" borderId="0" xfId="0" applyFont="1" applyFill="1" applyBorder="1" applyAlignment="1">
      <alignment horizontal="right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4" fontId="8" fillId="3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>
      <selection activeCell="E4" sqref="E4:H4"/>
    </sheetView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spans="1:9" ht="73.349999999999994" customHeight="1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ht="23.25" customHeight="1">
      <c r="A2" s="22"/>
      <c r="B2" s="22"/>
      <c r="C2" s="22"/>
      <c r="D2" s="22"/>
      <c r="E2" s="22"/>
      <c r="F2" s="22"/>
      <c r="G2" s="22"/>
      <c r="H2" s="22"/>
      <c r="I2" s="22"/>
    </row>
    <row r="3" spans="1:9" ht="21.6" customHeight="1">
      <c r="A3" s="22"/>
      <c r="B3" s="22"/>
      <c r="C3" s="22"/>
      <c r="D3" s="22"/>
      <c r="E3" s="22"/>
      <c r="F3" s="22"/>
      <c r="G3" s="22"/>
      <c r="H3" s="22"/>
      <c r="I3" s="22"/>
    </row>
    <row r="4" spans="1:9" ht="39.6" customHeight="1">
      <c r="A4" s="82"/>
      <c r="B4" s="83"/>
      <c r="C4" s="1"/>
      <c r="D4" s="82" t="s">
        <v>1</v>
      </c>
      <c r="E4" s="85">
        <v>127041</v>
      </c>
      <c r="F4" s="85"/>
      <c r="G4" s="85"/>
      <c r="H4" s="85"/>
      <c r="I4" s="1"/>
    </row>
    <row r="5" spans="1:9" ht="54.4" customHeight="1">
      <c r="A5" s="82"/>
      <c r="B5" s="83"/>
      <c r="C5" s="1"/>
      <c r="D5" s="82" t="s">
        <v>2</v>
      </c>
      <c r="E5" s="85" t="s">
        <v>3</v>
      </c>
      <c r="F5" s="85"/>
      <c r="G5" s="85"/>
      <c r="H5" s="85"/>
      <c r="I5" s="1"/>
    </row>
    <row r="6" spans="1:9" ht="16.350000000000001" customHeight="1"/>
    <row r="7" spans="1:9" ht="16.350000000000001" customHeight="1"/>
    <row r="8" spans="1:9" ht="16.350000000000001" customHeight="1">
      <c r="D8" s="1"/>
    </row>
  </sheetData>
  <mergeCells count="3">
    <mergeCell ref="A1:I1"/>
    <mergeCell ref="E4:H4"/>
    <mergeCell ref="E5:H5"/>
  </mergeCells>
  <phoneticPr fontId="16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34"/>
  <sheetViews>
    <sheetView workbookViewId="0">
      <selection activeCell="B9" sqref="B9"/>
    </sheetView>
  </sheetViews>
  <sheetFormatPr defaultColWidth="9" defaultRowHeight="13.5"/>
  <cols>
    <col min="1" max="1" width="14" style="49" customWidth="1"/>
    <col min="2" max="2" width="29.625" style="49" customWidth="1"/>
    <col min="3" max="3" width="9.75" style="49" customWidth="1"/>
    <col min="4" max="5" width="15.625" style="49" customWidth="1"/>
    <col min="6" max="16384" width="9" style="49"/>
  </cols>
  <sheetData>
    <row r="1" spans="1:5">
      <c r="E1" s="49" t="s">
        <v>248</v>
      </c>
    </row>
    <row r="2" spans="1:5" ht="28.7" customHeight="1">
      <c r="A2" s="94" t="s">
        <v>249</v>
      </c>
      <c r="B2" s="94"/>
      <c r="C2" s="94"/>
      <c r="D2" s="94"/>
      <c r="E2" s="94"/>
    </row>
    <row r="3" spans="1:5" ht="21.95" customHeight="1">
      <c r="A3" s="89" t="s">
        <v>31</v>
      </c>
      <c r="B3" s="89"/>
      <c r="C3" s="89"/>
      <c r="D3" s="7"/>
      <c r="E3" s="15" t="s">
        <v>32</v>
      </c>
    </row>
    <row r="4" spans="1:5" ht="17.25" customHeight="1">
      <c r="A4" s="99" t="s">
        <v>159</v>
      </c>
      <c r="B4" s="99" t="s">
        <v>160</v>
      </c>
      <c r="C4" s="99" t="s">
        <v>161</v>
      </c>
      <c r="D4" s="99"/>
      <c r="E4" s="99"/>
    </row>
    <row r="5" spans="1:5" ht="18.75" customHeight="1">
      <c r="A5" s="99"/>
      <c r="B5" s="99"/>
      <c r="C5" s="50" t="s">
        <v>136</v>
      </c>
      <c r="D5" s="50" t="s">
        <v>232</v>
      </c>
      <c r="E5" s="50" t="s">
        <v>233</v>
      </c>
    </row>
    <row r="6" spans="1:5" ht="17.100000000000001" customHeight="1">
      <c r="A6" s="4" t="s">
        <v>250</v>
      </c>
      <c r="B6" s="4" t="s">
        <v>250</v>
      </c>
      <c r="C6" s="4">
        <v>1</v>
      </c>
      <c r="D6" s="4">
        <v>2</v>
      </c>
      <c r="E6" s="4">
        <v>3</v>
      </c>
    </row>
    <row r="7" spans="1:5" ht="17.100000000000001" customHeight="1">
      <c r="A7" s="51"/>
      <c r="B7" s="51" t="s">
        <v>136</v>
      </c>
      <c r="C7" s="52">
        <v>874.69</v>
      </c>
      <c r="D7" s="52">
        <v>856.6</v>
      </c>
      <c r="E7" s="52">
        <v>18.09</v>
      </c>
    </row>
    <row r="8" spans="1:5" ht="17.100000000000001" customHeight="1">
      <c r="A8" s="53" t="s">
        <v>251</v>
      </c>
      <c r="B8" s="53" t="s">
        <v>211</v>
      </c>
      <c r="C8" s="52">
        <v>856.6</v>
      </c>
      <c r="D8" s="52">
        <v>856.6</v>
      </c>
      <c r="E8" s="52">
        <v>0</v>
      </c>
    </row>
    <row r="9" spans="1:5" ht="17.100000000000001" customHeight="1">
      <c r="A9" s="54" t="s">
        <v>252</v>
      </c>
      <c r="B9" s="54" t="s">
        <v>253</v>
      </c>
      <c r="C9" s="58">
        <v>364.28</v>
      </c>
      <c r="D9" s="58">
        <v>364.28</v>
      </c>
      <c r="E9" s="58"/>
    </row>
    <row r="10" spans="1:5" ht="17.100000000000001" customHeight="1">
      <c r="A10" s="54" t="s">
        <v>254</v>
      </c>
      <c r="B10" s="54" t="s">
        <v>255</v>
      </c>
      <c r="C10" s="58">
        <v>0</v>
      </c>
      <c r="D10" s="58">
        <v>0</v>
      </c>
      <c r="E10" s="58"/>
    </row>
    <row r="11" spans="1:5" ht="17.100000000000001" customHeight="1">
      <c r="A11" s="54" t="s">
        <v>256</v>
      </c>
      <c r="B11" s="54" t="s">
        <v>257</v>
      </c>
      <c r="C11" s="58">
        <v>0</v>
      </c>
      <c r="D11" s="58">
        <v>0</v>
      </c>
      <c r="E11" s="58"/>
    </row>
    <row r="12" spans="1:5" ht="17.100000000000001" customHeight="1">
      <c r="A12" s="54" t="s">
        <v>258</v>
      </c>
      <c r="B12" s="54" t="s">
        <v>259</v>
      </c>
      <c r="C12" s="58">
        <v>0</v>
      </c>
      <c r="D12" s="58">
        <v>0</v>
      </c>
      <c r="E12" s="58"/>
    </row>
    <row r="13" spans="1:5" ht="17.100000000000001" customHeight="1">
      <c r="A13" s="54" t="s">
        <v>260</v>
      </c>
      <c r="B13" s="54" t="s">
        <v>261</v>
      </c>
      <c r="C13" s="58">
        <v>257.26</v>
      </c>
      <c r="D13" s="58">
        <v>257.26</v>
      </c>
      <c r="E13" s="58"/>
    </row>
    <row r="14" spans="1:5" ht="17.100000000000001" customHeight="1">
      <c r="A14" s="54" t="s">
        <v>262</v>
      </c>
      <c r="B14" s="54" t="s">
        <v>263</v>
      </c>
      <c r="C14" s="58">
        <v>98.29</v>
      </c>
      <c r="D14" s="58">
        <v>98.29</v>
      </c>
      <c r="E14" s="58"/>
    </row>
    <row r="15" spans="1:5" ht="17.100000000000001" customHeight="1">
      <c r="A15" s="54" t="s">
        <v>264</v>
      </c>
      <c r="B15" s="54" t="s">
        <v>265</v>
      </c>
      <c r="C15" s="58">
        <v>62.98</v>
      </c>
      <c r="D15" s="58">
        <v>62.98</v>
      </c>
      <c r="E15" s="58"/>
    </row>
    <row r="16" spans="1:5" ht="17.100000000000001" customHeight="1">
      <c r="A16" s="54" t="s">
        <v>266</v>
      </c>
      <c r="B16" s="54" t="s">
        <v>267</v>
      </c>
      <c r="C16" s="58">
        <v>73.790000000000006</v>
      </c>
      <c r="D16" s="58">
        <v>73.790000000000006</v>
      </c>
      <c r="E16" s="58"/>
    </row>
    <row r="17" spans="1:5" ht="17.100000000000001" customHeight="1">
      <c r="A17" s="53" t="s">
        <v>268</v>
      </c>
      <c r="B17" s="53" t="s">
        <v>269</v>
      </c>
      <c r="C17" s="52">
        <v>18.09</v>
      </c>
      <c r="D17" s="52">
        <v>0</v>
      </c>
      <c r="E17" s="52">
        <v>18.09</v>
      </c>
    </row>
    <row r="18" spans="1:5" ht="17.100000000000001" customHeight="1">
      <c r="A18" s="54" t="s">
        <v>270</v>
      </c>
      <c r="B18" s="54" t="s">
        <v>271</v>
      </c>
      <c r="C18" s="58">
        <v>0</v>
      </c>
      <c r="D18" s="58"/>
      <c r="E18" s="58">
        <v>0</v>
      </c>
    </row>
    <row r="19" spans="1:5" ht="17.100000000000001" customHeight="1">
      <c r="A19" s="54" t="s">
        <v>272</v>
      </c>
      <c r="B19" s="54" t="s">
        <v>273</v>
      </c>
      <c r="C19" s="58">
        <v>0</v>
      </c>
      <c r="D19" s="58"/>
      <c r="E19" s="58">
        <v>0</v>
      </c>
    </row>
    <row r="20" spans="1:5" ht="17.100000000000001" customHeight="1">
      <c r="A20" s="54" t="s">
        <v>274</v>
      </c>
      <c r="B20" s="54" t="s">
        <v>275</v>
      </c>
      <c r="C20" s="58">
        <v>0</v>
      </c>
      <c r="D20" s="58"/>
      <c r="E20" s="58">
        <v>0</v>
      </c>
    </row>
    <row r="21" spans="1:5" ht="17.100000000000001" customHeight="1">
      <c r="A21" s="54" t="s">
        <v>276</v>
      </c>
      <c r="B21" s="54" t="s">
        <v>277</v>
      </c>
      <c r="C21" s="58">
        <v>0</v>
      </c>
      <c r="D21" s="58"/>
      <c r="E21" s="58">
        <v>0</v>
      </c>
    </row>
    <row r="22" spans="1:5" ht="17.100000000000001" customHeight="1">
      <c r="A22" s="54" t="s">
        <v>278</v>
      </c>
      <c r="B22" s="54" t="s">
        <v>279</v>
      </c>
      <c r="C22" s="58">
        <v>0</v>
      </c>
      <c r="D22" s="58"/>
      <c r="E22" s="58">
        <v>0</v>
      </c>
    </row>
    <row r="23" spans="1:5" ht="17.100000000000001" customHeight="1">
      <c r="A23" s="54" t="s">
        <v>280</v>
      </c>
      <c r="B23" s="54" t="s">
        <v>281</v>
      </c>
      <c r="C23" s="58">
        <v>0</v>
      </c>
      <c r="D23" s="58"/>
      <c r="E23" s="58">
        <v>0</v>
      </c>
    </row>
    <row r="24" spans="1:5" ht="17.100000000000001" customHeight="1">
      <c r="A24" s="54" t="s">
        <v>282</v>
      </c>
      <c r="B24" s="54" t="s">
        <v>283</v>
      </c>
      <c r="C24" s="58">
        <v>0</v>
      </c>
      <c r="D24" s="58"/>
      <c r="E24" s="58">
        <v>0</v>
      </c>
    </row>
    <row r="25" spans="1:5" ht="17.100000000000001" customHeight="1">
      <c r="A25" s="54" t="s">
        <v>284</v>
      </c>
      <c r="B25" s="54" t="s">
        <v>285</v>
      </c>
      <c r="C25" s="58">
        <v>0</v>
      </c>
      <c r="D25" s="58"/>
      <c r="E25" s="58">
        <v>0</v>
      </c>
    </row>
    <row r="26" spans="1:5" ht="17.100000000000001" customHeight="1">
      <c r="A26" s="54" t="s">
        <v>286</v>
      </c>
      <c r="B26" s="54" t="s">
        <v>287</v>
      </c>
      <c r="C26" s="58">
        <v>0</v>
      </c>
      <c r="D26" s="58"/>
      <c r="E26" s="58">
        <v>0</v>
      </c>
    </row>
    <row r="27" spans="1:5" ht="17.100000000000001" customHeight="1">
      <c r="A27" s="54" t="s">
        <v>288</v>
      </c>
      <c r="B27" s="54" t="s">
        <v>289</v>
      </c>
      <c r="C27" s="58">
        <v>0</v>
      </c>
      <c r="D27" s="58"/>
      <c r="E27" s="58">
        <v>0</v>
      </c>
    </row>
    <row r="28" spans="1:5" ht="17.100000000000001" customHeight="1">
      <c r="A28" s="54" t="s">
        <v>290</v>
      </c>
      <c r="B28" s="54" t="s">
        <v>291</v>
      </c>
      <c r="C28" s="58">
        <v>7.24</v>
      </c>
      <c r="D28" s="58"/>
      <c r="E28" s="58">
        <v>7.24</v>
      </c>
    </row>
    <row r="29" spans="1:5" ht="17.100000000000001" customHeight="1">
      <c r="A29" s="54" t="s">
        <v>292</v>
      </c>
      <c r="B29" s="54" t="s">
        <v>293</v>
      </c>
      <c r="C29" s="58">
        <v>10.85</v>
      </c>
      <c r="D29" s="58"/>
      <c r="E29" s="58">
        <v>10.85</v>
      </c>
    </row>
    <row r="30" spans="1:5" ht="17.100000000000001" customHeight="1">
      <c r="A30" s="54" t="s">
        <v>294</v>
      </c>
      <c r="B30" s="54" t="s">
        <v>295</v>
      </c>
      <c r="C30" s="58">
        <v>0</v>
      </c>
      <c r="D30" s="58"/>
      <c r="E30" s="58">
        <v>0</v>
      </c>
    </row>
    <row r="31" spans="1:5" ht="17.100000000000001" customHeight="1">
      <c r="A31" s="54" t="s">
        <v>296</v>
      </c>
      <c r="B31" s="54" t="s">
        <v>297</v>
      </c>
      <c r="C31" s="58">
        <v>0</v>
      </c>
      <c r="D31" s="58"/>
      <c r="E31" s="58">
        <v>0</v>
      </c>
    </row>
    <row r="32" spans="1:5" ht="17.100000000000001" customHeight="1">
      <c r="A32" s="53" t="s">
        <v>298</v>
      </c>
      <c r="B32" s="53" t="s">
        <v>202</v>
      </c>
      <c r="C32" s="52">
        <v>0</v>
      </c>
      <c r="D32" s="52">
        <v>0</v>
      </c>
      <c r="E32" s="52">
        <v>0</v>
      </c>
    </row>
    <row r="33" spans="1:5" ht="17.100000000000001" customHeight="1">
      <c r="A33" s="54" t="s">
        <v>299</v>
      </c>
      <c r="B33" s="54" t="s">
        <v>300</v>
      </c>
      <c r="C33" s="58">
        <v>0</v>
      </c>
      <c r="D33" s="58">
        <v>0</v>
      </c>
      <c r="E33" s="58"/>
    </row>
    <row r="34" spans="1:5" ht="17.100000000000001" customHeight="1">
      <c r="A34" s="54" t="s">
        <v>301</v>
      </c>
      <c r="B34" s="54" t="s">
        <v>302</v>
      </c>
      <c r="C34" s="58">
        <v>0</v>
      </c>
      <c r="D34" s="58">
        <v>0</v>
      </c>
      <c r="E34" s="58"/>
    </row>
  </sheetData>
  <mergeCells count="5">
    <mergeCell ref="A2:E2"/>
    <mergeCell ref="A3:C3"/>
    <mergeCell ref="C4:E4"/>
    <mergeCell ref="A4:A5"/>
    <mergeCell ref="B4:B5"/>
  </mergeCells>
  <phoneticPr fontId="16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J18"/>
  <sheetViews>
    <sheetView topLeftCell="E1" workbookViewId="0">
      <selection activeCell="D9" sqref="D9"/>
    </sheetView>
  </sheetViews>
  <sheetFormatPr defaultColWidth="9" defaultRowHeight="13.5"/>
  <cols>
    <col min="1" max="1" width="19.5" style="49" customWidth="1"/>
    <col min="2" max="2" width="41.5" style="49" customWidth="1"/>
    <col min="3" max="52" width="9.75" style="49" customWidth="1"/>
    <col min="53" max="61" width="10.375" style="49" customWidth="1"/>
    <col min="62" max="16384" width="9" style="49"/>
  </cols>
  <sheetData>
    <row r="1" spans="1:62" ht="55.7" customHeight="1">
      <c r="A1" s="97" t="s">
        <v>303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</row>
    <row r="2" spans="1:62" ht="17.100000000000001" customHeight="1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56"/>
      <c r="O2" s="56"/>
      <c r="P2" s="56"/>
      <c r="Q2" s="8"/>
      <c r="R2" s="8"/>
      <c r="S2" s="8"/>
      <c r="T2" s="8"/>
      <c r="U2" s="8"/>
      <c r="V2" s="8"/>
      <c r="W2" s="8"/>
      <c r="X2" s="8"/>
      <c r="Y2" s="56"/>
      <c r="Z2" s="56"/>
      <c r="AA2" s="56"/>
      <c r="AB2" s="56"/>
      <c r="AC2" s="56"/>
      <c r="AD2" s="56"/>
      <c r="AE2" s="56"/>
      <c r="AF2" s="56"/>
      <c r="AG2" s="8"/>
      <c r="AH2" s="8"/>
      <c r="AI2" s="56"/>
      <c r="AJ2" s="56"/>
      <c r="AK2" s="56"/>
      <c r="AL2" s="56"/>
      <c r="AM2" s="56"/>
      <c r="AN2" s="56"/>
      <c r="AO2" s="56"/>
      <c r="AP2" s="56"/>
      <c r="AQ2" s="56"/>
      <c r="AR2" s="8"/>
      <c r="AS2" s="8"/>
      <c r="AT2" s="8"/>
      <c r="AU2" s="8"/>
      <c r="AV2" s="56"/>
      <c r="AW2" s="8"/>
      <c r="AX2" s="8"/>
      <c r="AY2" s="8"/>
      <c r="AZ2" s="8"/>
      <c r="BA2" s="56"/>
      <c r="BB2" s="56"/>
      <c r="BC2" s="56"/>
      <c r="BD2" s="56"/>
      <c r="BE2" s="56"/>
      <c r="BF2" s="56"/>
      <c r="BG2" s="56"/>
      <c r="BH2" s="100" t="s">
        <v>304</v>
      </c>
      <c r="BI2" s="100"/>
      <c r="BJ2" s="57"/>
    </row>
    <row r="3" spans="1:62" ht="22.7" customHeight="1">
      <c r="A3" s="89" t="s">
        <v>31</v>
      </c>
      <c r="B3" s="89"/>
      <c r="C3" s="89"/>
      <c r="D3" s="7"/>
      <c r="E3" s="7"/>
      <c r="F3" s="7"/>
      <c r="G3" s="7"/>
      <c r="H3" s="7"/>
      <c r="I3" s="7"/>
      <c r="J3" s="7"/>
      <c r="K3" s="7"/>
      <c r="L3" s="7"/>
      <c r="M3" s="7"/>
      <c r="Q3" s="7"/>
      <c r="R3" s="7"/>
      <c r="S3" s="7"/>
      <c r="T3" s="7"/>
      <c r="U3" s="7"/>
      <c r="V3" s="7"/>
      <c r="W3" s="7"/>
      <c r="X3" s="7"/>
      <c r="AG3" s="7"/>
      <c r="AH3" s="7"/>
      <c r="AR3" s="7"/>
      <c r="AS3" s="7"/>
      <c r="AT3" s="7"/>
      <c r="AU3" s="7"/>
      <c r="AW3" s="7"/>
      <c r="AX3" s="7"/>
      <c r="AY3" s="7"/>
      <c r="AZ3" s="7"/>
      <c r="BI3" s="16" t="s">
        <v>32</v>
      </c>
    </row>
    <row r="4" spans="1:62" ht="24.2" customHeight="1">
      <c r="A4" s="99" t="s">
        <v>159</v>
      </c>
      <c r="B4" s="99" t="s">
        <v>160</v>
      </c>
      <c r="C4" s="99" t="s">
        <v>305</v>
      </c>
      <c r="D4" s="99" t="s">
        <v>306</v>
      </c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 t="s">
        <v>212</v>
      </c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 t="s">
        <v>307</v>
      </c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</row>
    <row r="5" spans="1:62" ht="24.2" customHeight="1">
      <c r="A5" s="99"/>
      <c r="B5" s="99"/>
      <c r="C5" s="99"/>
      <c r="D5" s="99" t="s">
        <v>308</v>
      </c>
      <c r="E5" s="99" t="s">
        <v>309</v>
      </c>
      <c r="F5" s="99"/>
      <c r="G5" s="99"/>
      <c r="H5" s="99"/>
      <c r="I5" s="99"/>
      <c r="J5" s="99"/>
      <c r="K5" s="99" t="s">
        <v>310</v>
      </c>
      <c r="L5" s="99"/>
      <c r="M5" s="99"/>
      <c r="N5" s="99"/>
      <c r="O5" s="99"/>
      <c r="P5" s="99"/>
      <c r="Q5" s="99"/>
      <c r="R5" s="99" t="s">
        <v>311</v>
      </c>
      <c r="S5" s="99" t="s">
        <v>312</v>
      </c>
      <c r="T5" s="99" t="s">
        <v>313</v>
      </c>
      <c r="U5" s="99" t="s">
        <v>314</v>
      </c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 t="s">
        <v>315</v>
      </c>
      <c r="AS5" s="99" t="s">
        <v>316</v>
      </c>
      <c r="AT5" s="99" t="s">
        <v>317</v>
      </c>
      <c r="AU5" s="99" t="s">
        <v>318</v>
      </c>
      <c r="AV5" s="99" t="s">
        <v>319</v>
      </c>
      <c r="AW5" s="99" t="s">
        <v>320</v>
      </c>
      <c r="AX5" s="99" t="s">
        <v>321</v>
      </c>
      <c r="AY5" s="99" t="s">
        <v>322</v>
      </c>
      <c r="AZ5" s="99" t="s">
        <v>323</v>
      </c>
      <c r="BA5" s="99" t="s">
        <v>324</v>
      </c>
      <c r="BB5" s="99" t="s">
        <v>325</v>
      </c>
      <c r="BC5" s="99" t="s">
        <v>326</v>
      </c>
      <c r="BD5" s="99" t="s">
        <v>327</v>
      </c>
      <c r="BE5" s="99" t="s">
        <v>328</v>
      </c>
      <c r="BF5" s="99" t="s">
        <v>329</v>
      </c>
      <c r="BG5" s="99" t="s">
        <v>330</v>
      </c>
      <c r="BH5" s="99" t="s">
        <v>331</v>
      </c>
      <c r="BI5" s="99" t="s">
        <v>332</v>
      </c>
    </row>
    <row r="6" spans="1:62" ht="26.45" customHeight="1">
      <c r="A6" s="99"/>
      <c r="B6" s="99"/>
      <c r="C6" s="99"/>
      <c r="D6" s="99"/>
      <c r="E6" s="99" t="s">
        <v>333</v>
      </c>
      <c r="F6" s="99" t="s">
        <v>334</v>
      </c>
      <c r="G6" s="99" t="s">
        <v>335</v>
      </c>
      <c r="H6" s="99" t="s">
        <v>336</v>
      </c>
      <c r="I6" s="99" t="s">
        <v>337</v>
      </c>
      <c r="J6" s="99" t="s">
        <v>338</v>
      </c>
      <c r="K6" s="99" t="s">
        <v>138</v>
      </c>
      <c r="L6" s="99" t="s">
        <v>339</v>
      </c>
      <c r="M6" s="99" t="s">
        <v>340</v>
      </c>
      <c r="N6" s="99" t="s">
        <v>341</v>
      </c>
      <c r="O6" s="99" t="s">
        <v>342</v>
      </c>
      <c r="P6" s="99" t="s">
        <v>343</v>
      </c>
      <c r="Q6" s="99" t="s">
        <v>344</v>
      </c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99"/>
      <c r="AK6" s="99"/>
      <c r="AL6" s="99"/>
      <c r="AM6" s="99"/>
      <c r="AN6" s="99"/>
      <c r="AO6" s="99"/>
      <c r="AP6" s="99"/>
      <c r="AQ6" s="99"/>
      <c r="AR6" s="99"/>
      <c r="AS6" s="99"/>
      <c r="AT6" s="99"/>
      <c r="AU6" s="99"/>
      <c r="AV6" s="99"/>
      <c r="AW6" s="99"/>
      <c r="AX6" s="99"/>
      <c r="AY6" s="99"/>
      <c r="AZ6" s="99"/>
      <c r="BA6" s="99"/>
      <c r="BB6" s="99"/>
      <c r="BC6" s="99"/>
      <c r="BD6" s="99"/>
      <c r="BE6" s="99"/>
      <c r="BF6" s="99"/>
      <c r="BG6" s="99"/>
      <c r="BH6" s="99"/>
      <c r="BI6" s="99"/>
    </row>
    <row r="7" spans="1:62" ht="26.45" customHeight="1">
      <c r="A7" s="99"/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50" t="s">
        <v>138</v>
      </c>
      <c r="V7" s="50" t="s">
        <v>345</v>
      </c>
      <c r="W7" s="50" t="s">
        <v>346</v>
      </c>
      <c r="X7" s="50" t="s">
        <v>347</v>
      </c>
      <c r="Y7" s="50" t="s">
        <v>348</v>
      </c>
      <c r="Z7" s="50" t="s">
        <v>349</v>
      </c>
      <c r="AA7" s="50" t="s">
        <v>350</v>
      </c>
      <c r="AB7" s="50" t="s">
        <v>351</v>
      </c>
      <c r="AC7" s="50" t="s">
        <v>352</v>
      </c>
      <c r="AD7" s="50" t="s">
        <v>353</v>
      </c>
      <c r="AE7" s="50" t="s">
        <v>354</v>
      </c>
      <c r="AF7" s="50" t="s">
        <v>355</v>
      </c>
      <c r="AG7" s="50" t="s">
        <v>356</v>
      </c>
      <c r="AH7" s="50" t="s">
        <v>357</v>
      </c>
      <c r="AI7" s="50" t="s">
        <v>358</v>
      </c>
      <c r="AJ7" s="50" t="s">
        <v>359</v>
      </c>
      <c r="AK7" s="50" t="s">
        <v>360</v>
      </c>
      <c r="AL7" s="50" t="s">
        <v>361</v>
      </c>
      <c r="AM7" s="50" t="s">
        <v>362</v>
      </c>
      <c r="AN7" s="50" t="s">
        <v>363</v>
      </c>
      <c r="AO7" s="50" t="s">
        <v>364</v>
      </c>
      <c r="AP7" s="50" t="s">
        <v>365</v>
      </c>
      <c r="AQ7" s="50" t="s">
        <v>366</v>
      </c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  <c r="BG7" s="99"/>
      <c r="BH7" s="99"/>
      <c r="BI7" s="99"/>
    </row>
    <row r="8" spans="1:62" ht="17.100000000000001" customHeight="1">
      <c r="A8" s="3" t="s">
        <v>250</v>
      </c>
      <c r="B8" s="3" t="s">
        <v>250</v>
      </c>
      <c r="D8" s="3">
        <v>1</v>
      </c>
      <c r="E8" s="3">
        <v>2</v>
      </c>
      <c r="F8" s="3">
        <v>3</v>
      </c>
      <c r="G8" s="3">
        <v>4</v>
      </c>
      <c r="H8" s="3">
        <v>5</v>
      </c>
      <c r="I8" s="3">
        <v>6</v>
      </c>
      <c r="J8" s="3">
        <v>7</v>
      </c>
      <c r="K8" s="3">
        <v>8</v>
      </c>
      <c r="L8" s="3">
        <v>9</v>
      </c>
      <c r="M8" s="3">
        <v>10</v>
      </c>
      <c r="N8" s="3">
        <v>11</v>
      </c>
      <c r="O8" s="3">
        <v>12</v>
      </c>
      <c r="P8" s="3">
        <v>13</v>
      </c>
      <c r="Q8" s="3">
        <v>14</v>
      </c>
      <c r="R8" s="3">
        <v>15</v>
      </c>
      <c r="S8" s="3">
        <v>16</v>
      </c>
      <c r="T8" s="3">
        <v>17</v>
      </c>
      <c r="U8" s="3">
        <v>18</v>
      </c>
      <c r="V8" s="3">
        <v>19</v>
      </c>
      <c r="W8" s="3">
        <v>20</v>
      </c>
      <c r="X8" s="3">
        <v>21</v>
      </c>
      <c r="Y8" s="3">
        <v>22</v>
      </c>
      <c r="Z8" s="3">
        <v>23</v>
      </c>
      <c r="AA8" s="3">
        <v>24</v>
      </c>
      <c r="AB8" s="3">
        <v>25</v>
      </c>
      <c r="AC8" s="3">
        <v>26</v>
      </c>
      <c r="AD8" s="3">
        <v>27</v>
      </c>
      <c r="AE8" s="3">
        <v>28</v>
      </c>
      <c r="AF8" s="3">
        <v>29</v>
      </c>
      <c r="AG8" s="3">
        <v>30</v>
      </c>
      <c r="AH8" s="3">
        <v>31</v>
      </c>
      <c r="AI8" s="3">
        <v>32</v>
      </c>
      <c r="AJ8" s="3">
        <v>33</v>
      </c>
      <c r="AK8" s="3">
        <v>34</v>
      </c>
      <c r="AL8" s="3">
        <v>35</v>
      </c>
      <c r="AM8" s="3">
        <v>36</v>
      </c>
      <c r="AN8" s="3">
        <v>37</v>
      </c>
      <c r="AO8" s="3">
        <v>38</v>
      </c>
      <c r="AP8" s="3">
        <v>39</v>
      </c>
      <c r="AQ8" s="3">
        <v>40</v>
      </c>
      <c r="AR8" s="3">
        <v>41</v>
      </c>
      <c r="AS8" s="3">
        <v>42</v>
      </c>
      <c r="AT8" s="3">
        <v>43</v>
      </c>
      <c r="AU8" s="3">
        <v>44</v>
      </c>
      <c r="AV8" s="3">
        <v>45</v>
      </c>
      <c r="AW8" s="3">
        <v>46</v>
      </c>
      <c r="AX8" s="3">
        <v>47</v>
      </c>
      <c r="AY8" s="3">
        <v>48</v>
      </c>
      <c r="AZ8" s="3">
        <v>49</v>
      </c>
      <c r="BA8" s="3">
        <v>50</v>
      </c>
      <c r="BB8" s="3">
        <v>51</v>
      </c>
      <c r="BC8" s="3">
        <v>52</v>
      </c>
      <c r="BD8" s="3">
        <v>53</v>
      </c>
      <c r="BE8" s="3">
        <v>54</v>
      </c>
      <c r="BF8" s="3">
        <v>55</v>
      </c>
      <c r="BG8" s="3">
        <v>56</v>
      </c>
      <c r="BH8" s="3">
        <v>57</v>
      </c>
      <c r="BI8" s="3">
        <v>58</v>
      </c>
    </row>
    <row r="9" spans="1:62" ht="17.100000000000001" customHeight="1">
      <c r="A9" s="50" t="s">
        <v>367</v>
      </c>
      <c r="B9" s="51"/>
      <c r="C9" s="52">
        <v>874.69</v>
      </c>
      <c r="D9" s="52">
        <v>856.6</v>
      </c>
      <c r="E9" s="52">
        <v>621.54</v>
      </c>
      <c r="F9" s="52">
        <v>364.28</v>
      </c>
      <c r="G9" s="52">
        <v>0</v>
      </c>
      <c r="H9" s="52">
        <v>0</v>
      </c>
      <c r="I9" s="52">
        <v>0</v>
      </c>
      <c r="J9" s="52">
        <v>257.26</v>
      </c>
      <c r="K9" s="52">
        <v>161.27000000000001</v>
      </c>
      <c r="L9" s="52">
        <v>98.29</v>
      </c>
      <c r="M9" s="52">
        <v>0</v>
      </c>
      <c r="N9" s="52">
        <v>62.98</v>
      </c>
      <c r="O9" s="52">
        <v>0</v>
      </c>
      <c r="P9" s="52">
        <v>0</v>
      </c>
      <c r="Q9" s="52">
        <v>0</v>
      </c>
      <c r="R9" s="52">
        <v>73.790000000000006</v>
      </c>
      <c r="S9" s="52">
        <v>0</v>
      </c>
      <c r="T9" s="52">
        <v>18.09</v>
      </c>
      <c r="U9" s="52">
        <v>0</v>
      </c>
      <c r="V9" s="52">
        <v>0</v>
      </c>
      <c r="W9" s="52">
        <v>0</v>
      </c>
      <c r="X9" s="52">
        <v>0</v>
      </c>
      <c r="Y9" s="52">
        <v>0</v>
      </c>
      <c r="Z9" s="52">
        <v>0</v>
      </c>
      <c r="AA9" s="52">
        <v>0</v>
      </c>
      <c r="AB9" s="52">
        <v>0</v>
      </c>
      <c r="AC9" s="52">
        <v>0</v>
      </c>
      <c r="AD9" s="52">
        <v>0</v>
      </c>
      <c r="AE9" s="52">
        <v>0</v>
      </c>
      <c r="AF9" s="52">
        <v>0</v>
      </c>
      <c r="AG9" s="52">
        <v>0</v>
      </c>
      <c r="AH9" s="52">
        <v>0</v>
      </c>
      <c r="AI9" s="52">
        <v>0</v>
      </c>
      <c r="AJ9" s="52">
        <v>0</v>
      </c>
      <c r="AK9" s="52">
        <v>0</v>
      </c>
      <c r="AL9" s="52">
        <v>0</v>
      </c>
      <c r="AM9" s="52">
        <v>0</v>
      </c>
      <c r="AN9" s="52">
        <v>0</v>
      </c>
      <c r="AO9" s="52">
        <v>0</v>
      </c>
      <c r="AP9" s="52">
        <v>0</v>
      </c>
      <c r="AQ9" s="52">
        <v>0</v>
      </c>
      <c r="AR9" s="52">
        <v>7.24</v>
      </c>
      <c r="AS9" s="52">
        <v>10.85</v>
      </c>
      <c r="AT9" s="52">
        <v>0</v>
      </c>
      <c r="AU9" s="52">
        <v>0</v>
      </c>
      <c r="AV9" s="52">
        <v>0</v>
      </c>
      <c r="AW9" s="52">
        <v>0</v>
      </c>
      <c r="AX9" s="52">
        <v>0</v>
      </c>
      <c r="AY9" s="52">
        <v>0</v>
      </c>
      <c r="AZ9" s="52">
        <v>0</v>
      </c>
      <c r="BA9" s="52">
        <v>0</v>
      </c>
      <c r="BB9" s="52">
        <v>0</v>
      </c>
      <c r="BC9" s="52">
        <v>0</v>
      </c>
      <c r="BD9" s="52">
        <v>0</v>
      </c>
      <c r="BE9" s="52">
        <v>0</v>
      </c>
      <c r="BF9" s="52">
        <v>0</v>
      </c>
      <c r="BG9" s="52">
        <v>0</v>
      </c>
      <c r="BH9" s="52">
        <v>0</v>
      </c>
      <c r="BI9" s="52">
        <v>0</v>
      </c>
    </row>
    <row r="10" spans="1:62" ht="17.100000000000001" customHeight="1">
      <c r="A10" s="53" t="s">
        <v>169</v>
      </c>
      <c r="B10" s="53" t="s">
        <v>234</v>
      </c>
      <c r="C10" s="52">
        <v>713.42</v>
      </c>
      <c r="D10" s="52">
        <v>695.33</v>
      </c>
      <c r="E10" s="52">
        <v>621.54</v>
      </c>
      <c r="F10" s="52">
        <v>364.28</v>
      </c>
      <c r="G10" s="52">
        <v>0</v>
      </c>
      <c r="H10" s="52">
        <v>0</v>
      </c>
      <c r="I10" s="52">
        <v>0</v>
      </c>
      <c r="J10" s="52">
        <v>257.26</v>
      </c>
      <c r="K10" s="52">
        <v>0</v>
      </c>
      <c r="L10" s="52">
        <v>0</v>
      </c>
      <c r="M10" s="52">
        <v>0</v>
      </c>
      <c r="N10" s="52">
        <v>0</v>
      </c>
      <c r="O10" s="52">
        <v>0</v>
      </c>
      <c r="P10" s="52">
        <v>0</v>
      </c>
      <c r="Q10" s="52">
        <v>0</v>
      </c>
      <c r="R10" s="52">
        <v>73.790000000000006</v>
      </c>
      <c r="S10" s="52">
        <v>0</v>
      </c>
      <c r="T10" s="52">
        <v>18.09</v>
      </c>
      <c r="U10" s="52">
        <v>0</v>
      </c>
      <c r="V10" s="52">
        <v>0</v>
      </c>
      <c r="W10" s="52">
        <v>0</v>
      </c>
      <c r="X10" s="52">
        <v>0</v>
      </c>
      <c r="Y10" s="52">
        <v>0</v>
      </c>
      <c r="Z10" s="52">
        <v>0</v>
      </c>
      <c r="AA10" s="52">
        <v>0</v>
      </c>
      <c r="AB10" s="52">
        <v>0</v>
      </c>
      <c r="AC10" s="52">
        <v>0</v>
      </c>
      <c r="AD10" s="52">
        <v>0</v>
      </c>
      <c r="AE10" s="52">
        <v>0</v>
      </c>
      <c r="AF10" s="52">
        <v>0</v>
      </c>
      <c r="AG10" s="52">
        <v>0</v>
      </c>
      <c r="AH10" s="52">
        <v>0</v>
      </c>
      <c r="AI10" s="52">
        <v>0</v>
      </c>
      <c r="AJ10" s="52">
        <v>0</v>
      </c>
      <c r="AK10" s="52">
        <v>0</v>
      </c>
      <c r="AL10" s="52">
        <v>0</v>
      </c>
      <c r="AM10" s="52">
        <v>0</v>
      </c>
      <c r="AN10" s="52">
        <v>0</v>
      </c>
      <c r="AO10" s="52">
        <v>0</v>
      </c>
      <c r="AP10" s="52">
        <v>0</v>
      </c>
      <c r="AQ10" s="52">
        <v>0</v>
      </c>
      <c r="AR10" s="52">
        <v>7.24</v>
      </c>
      <c r="AS10" s="52">
        <v>10.85</v>
      </c>
      <c r="AT10" s="52">
        <v>0</v>
      </c>
      <c r="AU10" s="52">
        <v>0</v>
      </c>
      <c r="AV10" s="52">
        <v>0</v>
      </c>
      <c r="AW10" s="52">
        <v>0</v>
      </c>
      <c r="AX10" s="52">
        <v>0</v>
      </c>
      <c r="AY10" s="52">
        <v>0</v>
      </c>
      <c r="AZ10" s="52">
        <v>0</v>
      </c>
      <c r="BA10" s="52">
        <v>0</v>
      </c>
      <c r="BB10" s="52">
        <v>0</v>
      </c>
      <c r="BC10" s="52">
        <v>0</v>
      </c>
      <c r="BD10" s="52">
        <v>0</v>
      </c>
      <c r="BE10" s="52">
        <v>0</v>
      </c>
      <c r="BF10" s="52">
        <v>0</v>
      </c>
      <c r="BG10" s="52">
        <v>0</v>
      </c>
      <c r="BH10" s="52">
        <v>0</v>
      </c>
      <c r="BI10" s="52">
        <v>0</v>
      </c>
    </row>
    <row r="11" spans="1:62" ht="17.100000000000001" customHeight="1">
      <c r="A11" s="54" t="s">
        <v>368</v>
      </c>
      <c r="B11" s="54" t="s">
        <v>369</v>
      </c>
      <c r="C11" s="52">
        <v>713.42</v>
      </c>
      <c r="D11" s="52">
        <v>695.33</v>
      </c>
      <c r="E11" s="52">
        <v>621.54</v>
      </c>
      <c r="F11" s="52">
        <v>364.28</v>
      </c>
      <c r="G11" s="52">
        <v>0</v>
      </c>
      <c r="H11" s="52">
        <v>0</v>
      </c>
      <c r="I11" s="52">
        <v>0</v>
      </c>
      <c r="J11" s="52">
        <v>257.26</v>
      </c>
      <c r="K11" s="52">
        <v>0</v>
      </c>
      <c r="L11" s="52">
        <v>0</v>
      </c>
      <c r="M11" s="52">
        <v>0</v>
      </c>
      <c r="N11" s="52">
        <v>0</v>
      </c>
      <c r="O11" s="52">
        <v>0</v>
      </c>
      <c r="P11" s="52">
        <v>0</v>
      </c>
      <c r="Q11" s="52">
        <v>0</v>
      </c>
      <c r="R11" s="52">
        <v>73.790000000000006</v>
      </c>
      <c r="S11" s="52">
        <v>0</v>
      </c>
      <c r="T11" s="52">
        <v>18.09</v>
      </c>
      <c r="U11" s="52">
        <v>0</v>
      </c>
      <c r="V11" s="52">
        <v>0</v>
      </c>
      <c r="W11" s="52">
        <v>0</v>
      </c>
      <c r="X11" s="52">
        <v>0</v>
      </c>
      <c r="Y11" s="52">
        <v>0</v>
      </c>
      <c r="Z11" s="52">
        <v>0</v>
      </c>
      <c r="AA11" s="52">
        <v>0</v>
      </c>
      <c r="AB11" s="52">
        <v>0</v>
      </c>
      <c r="AC11" s="52">
        <v>0</v>
      </c>
      <c r="AD11" s="52">
        <v>0</v>
      </c>
      <c r="AE11" s="52">
        <v>0</v>
      </c>
      <c r="AF11" s="52">
        <v>0</v>
      </c>
      <c r="AG11" s="52">
        <v>0</v>
      </c>
      <c r="AH11" s="52">
        <v>0</v>
      </c>
      <c r="AI11" s="52">
        <v>0</v>
      </c>
      <c r="AJ11" s="52">
        <v>0</v>
      </c>
      <c r="AK11" s="52">
        <v>0</v>
      </c>
      <c r="AL11" s="52">
        <v>0</v>
      </c>
      <c r="AM11" s="52">
        <v>0</v>
      </c>
      <c r="AN11" s="52">
        <v>0</v>
      </c>
      <c r="AO11" s="52">
        <v>0</v>
      </c>
      <c r="AP11" s="52">
        <v>0</v>
      </c>
      <c r="AQ11" s="52">
        <v>0</v>
      </c>
      <c r="AR11" s="52">
        <v>7.24</v>
      </c>
      <c r="AS11" s="52">
        <v>10.85</v>
      </c>
      <c r="AT11" s="52">
        <v>0</v>
      </c>
      <c r="AU11" s="52">
        <v>0</v>
      </c>
      <c r="AV11" s="52">
        <v>0</v>
      </c>
      <c r="AW11" s="52">
        <v>0</v>
      </c>
      <c r="AX11" s="52">
        <v>0</v>
      </c>
      <c r="AY11" s="52">
        <v>0</v>
      </c>
      <c r="AZ11" s="52">
        <v>0</v>
      </c>
      <c r="BA11" s="52">
        <v>0</v>
      </c>
      <c r="BB11" s="52">
        <v>0</v>
      </c>
      <c r="BC11" s="52">
        <v>0</v>
      </c>
      <c r="BD11" s="52">
        <v>0</v>
      </c>
      <c r="BE11" s="52">
        <v>0</v>
      </c>
      <c r="BF11" s="52">
        <v>0</v>
      </c>
      <c r="BG11" s="52">
        <v>0</v>
      </c>
      <c r="BH11" s="52">
        <v>0</v>
      </c>
      <c r="BI11" s="52">
        <v>0</v>
      </c>
    </row>
    <row r="12" spans="1:62" ht="17.100000000000001" customHeight="1">
      <c r="A12" s="54" t="s">
        <v>177</v>
      </c>
      <c r="B12" s="54" t="s">
        <v>178</v>
      </c>
      <c r="C12" s="55">
        <v>713.42</v>
      </c>
      <c r="D12" s="55">
        <v>695.33</v>
      </c>
      <c r="E12" s="55">
        <v>621.54</v>
      </c>
      <c r="F12" s="55">
        <v>364.28</v>
      </c>
      <c r="G12" s="55">
        <v>0</v>
      </c>
      <c r="H12" s="55">
        <v>0</v>
      </c>
      <c r="I12" s="55">
        <v>0</v>
      </c>
      <c r="J12" s="55">
        <v>257.26</v>
      </c>
      <c r="K12" s="55">
        <v>0</v>
      </c>
      <c r="L12" s="55"/>
      <c r="M12" s="55"/>
      <c r="N12" s="55"/>
      <c r="O12" s="55"/>
      <c r="P12" s="55"/>
      <c r="Q12" s="55"/>
      <c r="R12" s="55">
        <v>73.790000000000006</v>
      </c>
      <c r="S12" s="55"/>
      <c r="T12" s="55">
        <v>18.09</v>
      </c>
      <c r="U12" s="55">
        <v>0</v>
      </c>
      <c r="V12" s="55">
        <v>0</v>
      </c>
      <c r="W12" s="55">
        <v>0</v>
      </c>
      <c r="X12" s="55"/>
      <c r="Y12" s="55">
        <v>0</v>
      </c>
      <c r="Z12" s="55">
        <v>0</v>
      </c>
      <c r="AA12" s="55">
        <v>0</v>
      </c>
      <c r="AB12" s="55">
        <v>0</v>
      </c>
      <c r="AC12" s="55">
        <v>0</v>
      </c>
      <c r="AD12" s="55">
        <v>0</v>
      </c>
      <c r="AE12" s="55">
        <v>0</v>
      </c>
      <c r="AF12" s="55">
        <v>0</v>
      </c>
      <c r="AG12" s="55">
        <v>0</v>
      </c>
      <c r="AH12" s="55">
        <v>0</v>
      </c>
      <c r="AI12" s="55">
        <v>0</v>
      </c>
      <c r="AJ12" s="55">
        <v>0</v>
      </c>
      <c r="AK12" s="55">
        <v>0</v>
      </c>
      <c r="AL12" s="55">
        <v>0</v>
      </c>
      <c r="AM12" s="55">
        <v>0</v>
      </c>
      <c r="AN12" s="55">
        <v>0</v>
      </c>
      <c r="AO12" s="55">
        <v>0</v>
      </c>
      <c r="AP12" s="55">
        <v>0</v>
      </c>
      <c r="AQ12" s="55">
        <v>0</v>
      </c>
      <c r="AR12" s="55">
        <v>7.24</v>
      </c>
      <c r="AS12" s="55">
        <v>10.85</v>
      </c>
      <c r="AT12" s="55">
        <v>0</v>
      </c>
      <c r="AU12" s="55">
        <v>0</v>
      </c>
      <c r="AV12" s="55">
        <v>0</v>
      </c>
      <c r="AW12" s="55">
        <v>0</v>
      </c>
      <c r="AX12" s="55">
        <v>0</v>
      </c>
      <c r="AY12" s="55"/>
      <c r="AZ12" s="55"/>
      <c r="BA12" s="55"/>
      <c r="BB12" s="55">
        <v>0</v>
      </c>
      <c r="BC12" s="55">
        <v>0</v>
      </c>
      <c r="BD12" s="55">
        <v>0</v>
      </c>
      <c r="BE12" s="55">
        <v>0</v>
      </c>
      <c r="BF12" s="55">
        <v>0</v>
      </c>
      <c r="BG12" s="55">
        <v>0</v>
      </c>
      <c r="BH12" s="55">
        <v>0</v>
      </c>
      <c r="BI12" s="55"/>
    </row>
    <row r="13" spans="1:62" ht="17.100000000000001" customHeight="1">
      <c r="A13" s="53" t="s">
        <v>182</v>
      </c>
      <c r="B13" s="53" t="s">
        <v>242</v>
      </c>
      <c r="C13" s="52">
        <v>98.29</v>
      </c>
      <c r="D13" s="52">
        <v>98.29</v>
      </c>
      <c r="E13" s="52">
        <v>0</v>
      </c>
      <c r="F13" s="52">
        <v>0</v>
      </c>
      <c r="G13" s="52">
        <v>0</v>
      </c>
      <c r="H13" s="52">
        <v>0</v>
      </c>
      <c r="I13" s="52">
        <v>0</v>
      </c>
      <c r="J13" s="52">
        <v>0</v>
      </c>
      <c r="K13" s="52">
        <v>98.29</v>
      </c>
      <c r="L13" s="52">
        <v>98.29</v>
      </c>
      <c r="M13" s="52">
        <v>0</v>
      </c>
      <c r="N13" s="52">
        <v>0</v>
      </c>
      <c r="O13" s="52">
        <v>0</v>
      </c>
      <c r="P13" s="52">
        <v>0</v>
      </c>
      <c r="Q13" s="52">
        <v>0</v>
      </c>
      <c r="R13" s="52">
        <v>0</v>
      </c>
      <c r="S13" s="52">
        <v>0</v>
      </c>
      <c r="T13" s="52">
        <v>0</v>
      </c>
      <c r="U13" s="52">
        <v>0</v>
      </c>
      <c r="V13" s="52">
        <v>0</v>
      </c>
      <c r="W13" s="52">
        <v>0</v>
      </c>
      <c r="X13" s="52">
        <v>0</v>
      </c>
      <c r="Y13" s="52">
        <v>0</v>
      </c>
      <c r="Z13" s="52">
        <v>0</v>
      </c>
      <c r="AA13" s="52">
        <v>0</v>
      </c>
      <c r="AB13" s="52">
        <v>0</v>
      </c>
      <c r="AC13" s="52">
        <v>0</v>
      </c>
      <c r="AD13" s="52">
        <v>0</v>
      </c>
      <c r="AE13" s="52">
        <v>0</v>
      </c>
      <c r="AF13" s="52">
        <v>0</v>
      </c>
      <c r="AG13" s="52">
        <v>0</v>
      </c>
      <c r="AH13" s="52">
        <v>0</v>
      </c>
      <c r="AI13" s="52">
        <v>0</v>
      </c>
      <c r="AJ13" s="52">
        <v>0</v>
      </c>
      <c r="AK13" s="52">
        <v>0</v>
      </c>
      <c r="AL13" s="52">
        <v>0</v>
      </c>
      <c r="AM13" s="52">
        <v>0</v>
      </c>
      <c r="AN13" s="52">
        <v>0</v>
      </c>
      <c r="AO13" s="52">
        <v>0</v>
      </c>
      <c r="AP13" s="52">
        <v>0</v>
      </c>
      <c r="AQ13" s="52">
        <v>0</v>
      </c>
      <c r="AR13" s="52">
        <v>0</v>
      </c>
      <c r="AS13" s="52">
        <v>0</v>
      </c>
      <c r="AT13" s="52">
        <v>0</v>
      </c>
      <c r="AU13" s="52">
        <v>0</v>
      </c>
      <c r="AV13" s="52">
        <v>0</v>
      </c>
      <c r="AW13" s="52">
        <v>0</v>
      </c>
      <c r="AX13" s="52">
        <v>0</v>
      </c>
      <c r="AY13" s="52">
        <v>0</v>
      </c>
      <c r="AZ13" s="52">
        <v>0</v>
      </c>
      <c r="BA13" s="52">
        <v>0</v>
      </c>
      <c r="BB13" s="52">
        <v>0</v>
      </c>
      <c r="BC13" s="52">
        <v>0</v>
      </c>
      <c r="BD13" s="52">
        <v>0</v>
      </c>
      <c r="BE13" s="52">
        <v>0</v>
      </c>
      <c r="BF13" s="52">
        <v>0</v>
      </c>
      <c r="BG13" s="52">
        <v>0</v>
      </c>
      <c r="BH13" s="52">
        <v>0</v>
      </c>
      <c r="BI13" s="52">
        <v>0</v>
      </c>
    </row>
    <row r="14" spans="1:62" ht="17.100000000000001" customHeight="1">
      <c r="A14" s="54" t="s">
        <v>370</v>
      </c>
      <c r="B14" s="54" t="s">
        <v>371</v>
      </c>
      <c r="C14" s="52">
        <v>98.29</v>
      </c>
      <c r="D14" s="52">
        <v>98.29</v>
      </c>
      <c r="E14" s="52">
        <v>0</v>
      </c>
      <c r="F14" s="52">
        <v>0</v>
      </c>
      <c r="G14" s="52">
        <v>0</v>
      </c>
      <c r="H14" s="52">
        <v>0</v>
      </c>
      <c r="I14" s="52">
        <v>0</v>
      </c>
      <c r="J14" s="52">
        <v>0</v>
      </c>
      <c r="K14" s="52">
        <v>98.29</v>
      </c>
      <c r="L14" s="52">
        <v>98.29</v>
      </c>
      <c r="M14" s="52">
        <v>0</v>
      </c>
      <c r="N14" s="52">
        <v>0</v>
      </c>
      <c r="O14" s="52">
        <v>0</v>
      </c>
      <c r="P14" s="52">
        <v>0</v>
      </c>
      <c r="Q14" s="52">
        <v>0</v>
      </c>
      <c r="R14" s="52">
        <v>0</v>
      </c>
      <c r="S14" s="52">
        <v>0</v>
      </c>
      <c r="T14" s="52">
        <v>0</v>
      </c>
      <c r="U14" s="52">
        <v>0</v>
      </c>
      <c r="V14" s="52">
        <v>0</v>
      </c>
      <c r="W14" s="52">
        <v>0</v>
      </c>
      <c r="X14" s="52">
        <v>0</v>
      </c>
      <c r="Y14" s="52">
        <v>0</v>
      </c>
      <c r="Z14" s="52">
        <v>0</v>
      </c>
      <c r="AA14" s="52">
        <v>0</v>
      </c>
      <c r="AB14" s="52">
        <v>0</v>
      </c>
      <c r="AC14" s="52">
        <v>0</v>
      </c>
      <c r="AD14" s="52">
        <v>0</v>
      </c>
      <c r="AE14" s="52">
        <v>0</v>
      </c>
      <c r="AF14" s="52">
        <v>0</v>
      </c>
      <c r="AG14" s="52">
        <v>0</v>
      </c>
      <c r="AH14" s="52">
        <v>0</v>
      </c>
      <c r="AI14" s="52">
        <v>0</v>
      </c>
      <c r="AJ14" s="52">
        <v>0</v>
      </c>
      <c r="AK14" s="52">
        <v>0</v>
      </c>
      <c r="AL14" s="52">
        <v>0</v>
      </c>
      <c r="AM14" s="52">
        <v>0</v>
      </c>
      <c r="AN14" s="52">
        <v>0</v>
      </c>
      <c r="AO14" s="52">
        <v>0</v>
      </c>
      <c r="AP14" s="52">
        <v>0</v>
      </c>
      <c r="AQ14" s="52">
        <v>0</v>
      </c>
      <c r="AR14" s="52">
        <v>0</v>
      </c>
      <c r="AS14" s="52">
        <v>0</v>
      </c>
      <c r="AT14" s="52">
        <v>0</v>
      </c>
      <c r="AU14" s="52">
        <v>0</v>
      </c>
      <c r="AV14" s="52">
        <v>0</v>
      </c>
      <c r="AW14" s="52">
        <v>0</v>
      </c>
      <c r="AX14" s="52">
        <v>0</v>
      </c>
      <c r="AY14" s="52">
        <v>0</v>
      </c>
      <c r="AZ14" s="52">
        <v>0</v>
      </c>
      <c r="BA14" s="52">
        <v>0</v>
      </c>
      <c r="BB14" s="52">
        <v>0</v>
      </c>
      <c r="BC14" s="52">
        <v>0</v>
      </c>
      <c r="BD14" s="52">
        <v>0</v>
      </c>
      <c r="BE14" s="52">
        <v>0</v>
      </c>
      <c r="BF14" s="52">
        <v>0</v>
      </c>
      <c r="BG14" s="52">
        <v>0</v>
      </c>
      <c r="BH14" s="52">
        <v>0</v>
      </c>
      <c r="BI14" s="52">
        <v>0</v>
      </c>
    </row>
    <row r="15" spans="1:62" ht="17.100000000000001" customHeight="1">
      <c r="A15" s="54" t="s">
        <v>184</v>
      </c>
      <c r="B15" s="54" t="s">
        <v>185</v>
      </c>
      <c r="C15" s="55">
        <v>98.29</v>
      </c>
      <c r="D15" s="55">
        <v>98.29</v>
      </c>
      <c r="E15" s="55">
        <v>0</v>
      </c>
      <c r="F15" s="55"/>
      <c r="G15" s="55"/>
      <c r="H15" s="55"/>
      <c r="I15" s="55"/>
      <c r="J15" s="55"/>
      <c r="K15" s="55">
        <v>98.29</v>
      </c>
      <c r="L15" s="55">
        <v>98.29</v>
      </c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>
        <v>0</v>
      </c>
      <c r="Z15" s="55">
        <v>0</v>
      </c>
      <c r="AA15" s="55">
        <v>0</v>
      </c>
      <c r="AB15" s="55">
        <v>0</v>
      </c>
      <c r="AC15" s="55">
        <v>0</v>
      </c>
      <c r="AD15" s="55">
        <v>0</v>
      </c>
      <c r="AE15" s="55">
        <v>0</v>
      </c>
      <c r="AF15" s="55">
        <v>0</v>
      </c>
      <c r="AG15" s="55">
        <v>0</v>
      </c>
      <c r="AH15" s="55">
        <v>0</v>
      </c>
      <c r="AI15" s="55">
        <v>0</v>
      </c>
      <c r="AJ15" s="55">
        <v>0</v>
      </c>
      <c r="AK15" s="55">
        <v>0</v>
      </c>
      <c r="AL15" s="55">
        <v>0</v>
      </c>
      <c r="AM15" s="55">
        <v>0</v>
      </c>
      <c r="AN15" s="55">
        <v>0</v>
      </c>
      <c r="AO15" s="55">
        <v>0</v>
      </c>
      <c r="AP15" s="55">
        <v>0</v>
      </c>
      <c r="AQ15" s="55">
        <v>0</v>
      </c>
      <c r="AR15" s="55">
        <v>0</v>
      </c>
      <c r="AS15" s="55">
        <v>0</v>
      </c>
      <c r="AT15" s="55">
        <v>0</v>
      </c>
      <c r="AU15" s="55">
        <v>0</v>
      </c>
      <c r="AV15" s="55">
        <v>0</v>
      </c>
      <c r="AW15" s="55"/>
      <c r="AX15" s="55"/>
      <c r="AY15" s="55"/>
      <c r="AZ15" s="55"/>
      <c r="BA15" s="55"/>
      <c r="BB15" s="55"/>
      <c r="BC15" s="55">
        <v>0</v>
      </c>
      <c r="BD15" s="55">
        <v>0</v>
      </c>
      <c r="BE15" s="55">
        <v>0</v>
      </c>
      <c r="BF15" s="55">
        <v>0</v>
      </c>
      <c r="BG15" s="55">
        <v>0</v>
      </c>
      <c r="BH15" s="55">
        <v>0</v>
      </c>
      <c r="BI15" s="55"/>
    </row>
    <row r="16" spans="1:62" ht="17.100000000000001" customHeight="1">
      <c r="A16" s="53" t="s">
        <v>186</v>
      </c>
      <c r="B16" s="53" t="s">
        <v>245</v>
      </c>
      <c r="C16" s="52">
        <v>62.98</v>
      </c>
      <c r="D16" s="52">
        <v>62.98</v>
      </c>
      <c r="E16" s="52">
        <v>0</v>
      </c>
      <c r="F16" s="52">
        <v>0</v>
      </c>
      <c r="G16" s="52">
        <v>0</v>
      </c>
      <c r="H16" s="52">
        <v>0</v>
      </c>
      <c r="I16" s="52">
        <v>0</v>
      </c>
      <c r="J16" s="52">
        <v>0</v>
      </c>
      <c r="K16" s="52">
        <v>62.98</v>
      </c>
      <c r="L16" s="52">
        <v>0</v>
      </c>
      <c r="M16" s="52">
        <v>0</v>
      </c>
      <c r="N16" s="52">
        <v>62.98</v>
      </c>
      <c r="O16" s="52">
        <v>0</v>
      </c>
      <c r="P16" s="52">
        <v>0</v>
      </c>
      <c r="Q16" s="52">
        <v>0</v>
      </c>
      <c r="R16" s="52">
        <v>0</v>
      </c>
      <c r="S16" s="52">
        <v>0</v>
      </c>
      <c r="T16" s="52">
        <v>0</v>
      </c>
      <c r="U16" s="52">
        <v>0</v>
      </c>
      <c r="V16" s="52">
        <v>0</v>
      </c>
      <c r="W16" s="52">
        <v>0</v>
      </c>
      <c r="X16" s="52">
        <v>0</v>
      </c>
      <c r="Y16" s="52">
        <v>0</v>
      </c>
      <c r="Z16" s="52">
        <v>0</v>
      </c>
      <c r="AA16" s="52">
        <v>0</v>
      </c>
      <c r="AB16" s="52">
        <v>0</v>
      </c>
      <c r="AC16" s="52">
        <v>0</v>
      </c>
      <c r="AD16" s="52">
        <v>0</v>
      </c>
      <c r="AE16" s="52">
        <v>0</v>
      </c>
      <c r="AF16" s="52">
        <v>0</v>
      </c>
      <c r="AG16" s="52">
        <v>0</v>
      </c>
      <c r="AH16" s="52">
        <v>0</v>
      </c>
      <c r="AI16" s="52">
        <v>0</v>
      </c>
      <c r="AJ16" s="52">
        <v>0</v>
      </c>
      <c r="AK16" s="52">
        <v>0</v>
      </c>
      <c r="AL16" s="52">
        <v>0</v>
      </c>
      <c r="AM16" s="52">
        <v>0</v>
      </c>
      <c r="AN16" s="52">
        <v>0</v>
      </c>
      <c r="AO16" s="52">
        <v>0</v>
      </c>
      <c r="AP16" s="52">
        <v>0</v>
      </c>
      <c r="AQ16" s="52">
        <v>0</v>
      </c>
      <c r="AR16" s="52">
        <v>0</v>
      </c>
      <c r="AS16" s="52">
        <v>0</v>
      </c>
      <c r="AT16" s="52">
        <v>0</v>
      </c>
      <c r="AU16" s="52">
        <v>0</v>
      </c>
      <c r="AV16" s="52">
        <v>0</v>
      </c>
      <c r="AW16" s="52">
        <v>0</v>
      </c>
      <c r="AX16" s="52">
        <v>0</v>
      </c>
      <c r="AY16" s="52">
        <v>0</v>
      </c>
      <c r="AZ16" s="52">
        <v>0</v>
      </c>
      <c r="BA16" s="52">
        <v>0</v>
      </c>
      <c r="BB16" s="52">
        <v>0</v>
      </c>
      <c r="BC16" s="52">
        <v>0</v>
      </c>
      <c r="BD16" s="52">
        <v>0</v>
      </c>
      <c r="BE16" s="52">
        <v>0</v>
      </c>
      <c r="BF16" s="52">
        <v>0</v>
      </c>
      <c r="BG16" s="52">
        <v>0</v>
      </c>
      <c r="BH16" s="52">
        <v>0</v>
      </c>
      <c r="BI16" s="52">
        <v>0</v>
      </c>
    </row>
    <row r="17" spans="1:61" ht="17.100000000000001" customHeight="1">
      <c r="A17" s="54" t="s">
        <v>372</v>
      </c>
      <c r="B17" s="54" t="s">
        <v>373</v>
      </c>
      <c r="C17" s="52">
        <v>62.98</v>
      </c>
      <c r="D17" s="52">
        <v>62.98</v>
      </c>
      <c r="E17" s="52">
        <v>0</v>
      </c>
      <c r="F17" s="52">
        <v>0</v>
      </c>
      <c r="G17" s="52">
        <v>0</v>
      </c>
      <c r="H17" s="52">
        <v>0</v>
      </c>
      <c r="I17" s="52">
        <v>0</v>
      </c>
      <c r="J17" s="52">
        <v>0</v>
      </c>
      <c r="K17" s="52">
        <v>62.98</v>
      </c>
      <c r="L17" s="52">
        <v>0</v>
      </c>
      <c r="M17" s="52">
        <v>0</v>
      </c>
      <c r="N17" s="52">
        <v>62.98</v>
      </c>
      <c r="O17" s="52">
        <v>0</v>
      </c>
      <c r="P17" s="52">
        <v>0</v>
      </c>
      <c r="Q17" s="52">
        <v>0</v>
      </c>
      <c r="R17" s="52">
        <v>0</v>
      </c>
      <c r="S17" s="52">
        <v>0</v>
      </c>
      <c r="T17" s="52">
        <v>0</v>
      </c>
      <c r="U17" s="52">
        <v>0</v>
      </c>
      <c r="V17" s="52">
        <v>0</v>
      </c>
      <c r="W17" s="52">
        <v>0</v>
      </c>
      <c r="X17" s="52">
        <v>0</v>
      </c>
      <c r="Y17" s="52">
        <v>0</v>
      </c>
      <c r="Z17" s="52">
        <v>0</v>
      </c>
      <c r="AA17" s="52">
        <v>0</v>
      </c>
      <c r="AB17" s="52">
        <v>0</v>
      </c>
      <c r="AC17" s="52">
        <v>0</v>
      </c>
      <c r="AD17" s="52">
        <v>0</v>
      </c>
      <c r="AE17" s="52">
        <v>0</v>
      </c>
      <c r="AF17" s="52">
        <v>0</v>
      </c>
      <c r="AG17" s="52">
        <v>0</v>
      </c>
      <c r="AH17" s="52">
        <v>0</v>
      </c>
      <c r="AI17" s="52">
        <v>0</v>
      </c>
      <c r="AJ17" s="52">
        <v>0</v>
      </c>
      <c r="AK17" s="52">
        <v>0</v>
      </c>
      <c r="AL17" s="52">
        <v>0</v>
      </c>
      <c r="AM17" s="52">
        <v>0</v>
      </c>
      <c r="AN17" s="52">
        <v>0</v>
      </c>
      <c r="AO17" s="52">
        <v>0</v>
      </c>
      <c r="AP17" s="52">
        <v>0</v>
      </c>
      <c r="AQ17" s="52">
        <v>0</v>
      </c>
      <c r="AR17" s="52">
        <v>0</v>
      </c>
      <c r="AS17" s="52">
        <v>0</v>
      </c>
      <c r="AT17" s="52">
        <v>0</v>
      </c>
      <c r="AU17" s="52">
        <v>0</v>
      </c>
      <c r="AV17" s="52">
        <v>0</v>
      </c>
      <c r="AW17" s="52">
        <v>0</v>
      </c>
      <c r="AX17" s="52">
        <v>0</v>
      </c>
      <c r="AY17" s="52">
        <v>0</v>
      </c>
      <c r="AZ17" s="52">
        <v>0</v>
      </c>
      <c r="BA17" s="52">
        <v>0</v>
      </c>
      <c r="BB17" s="52">
        <v>0</v>
      </c>
      <c r="BC17" s="52">
        <v>0</v>
      </c>
      <c r="BD17" s="52">
        <v>0</v>
      </c>
      <c r="BE17" s="52">
        <v>0</v>
      </c>
      <c r="BF17" s="52">
        <v>0</v>
      </c>
      <c r="BG17" s="52">
        <v>0</v>
      </c>
      <c r="BH17" s="52">
        <v>0</v>
      </c>
      <c r="BI17" s="52">
        <v>0</v>
      </c>
    </row>
    <row r="18" spans="1:61" ht="17.100000000000001" customHeight="1">
      <c r="A18" s="54" t="s">
        <v>188</v>
      </c>
      <c r="B18" s="54" t="s">
        <v>189</v>
      </c>
      <c r="C18" s="55">
        <v>62.98</v>
      </c>
      <c r="D18" s="55">
        <v>62.98</v>
      </c>
      <c r="E18" s="55">
        <v>0</v>
      </c>
      <c r="F18" s="55"/>
      <c r="G18" s="55"/>
      <c r="H18" s="55"/>
      <c r="I18" s="55"/>
      <c r="J18" s="55"/>
      <c r="K18" s="55">
        <v>62.98</v>
      </c>
      <c r="L18" s="55"/>
      <c r="M18" s="55"/>
      <c r="N18" s="55">
        <v>62.98</v>
      </c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>
        <v>0</v>
      </c>
      <c r="Z18" s="55">
        <v>0</v>
      </c>
      <c r="AA18" s="55">
        <v>0</v>
      </c>
      <c r="AB18" s="55">
        <v>0</v>
      </c>
      <c r="AC18" s="55">
        <v>0</v>
      </c>
      <c r="AD18" s="55">
        <v>0</v>
      </c>
      <c r="AE18" s="55">
        <v>0</v>
      </c>
      <c r="AF18" s="55">
        <v>0</v>
      </c>
      <c r="AG18" s="55">
        <v>0</v>
      </c>
      <c r="AH18" s="55">
        <v>0</v>
      </c>
      <c r="AI18" s="55">
        <v>0</v>
      </c>
      <c r="AJ18" s="55">
        <v>0</v>
      </c>
      <c r="AK18" s="55">
        <v>0</v>
      </c>
      <c r="AL18" s="55">
        <v>0</v>
      </c>
      <c r="AM18" s="55">
        <v>0</v>
      </c>
      <c r="AN18" s="55">
        <v>0</v>
      </c>
      <c r="AO18" s="55">
        <v>0</v>
      </c>
      <c r="AP18" s="55">
        <v>0</v>
      </c>
      <c r="AQ18" s="55">
        <v>0</v>
      </c>
      <c r="AR18" s="55">
        <v>0</v>
      </c>
      <c r="AS18" s="55">
        <v>0</v>
      </c>
      <c r="AT18" s="55">
        <v>0</v>
      </c>
      <c r="AU18" s="55">
        <v>0</v>
      </c>
      <c r="AV18" s="55">
        <v>0</v>
      </c>
      <c r="AW18" s="55">
        <v>0</v>
      </c>
      <c r="AX18" s="55"/>
      <c r="AY18" s="55"/>
      <c r="AZ18" s="55"/>
      <c r="BA18" s="55"/>
      <c r="BB18" s="55"/>
      <c r="BC18" s="55">
        <v>0</v>
      </c>
      <c r="BD18" s="55">
        <v>0</v>
      </c>
      <c r="BE18" s="55">
        <v>0</v>
      </c>
      <c r="BF18" s="55">
        <v>0</v>
      </c>
      <c r="BG18" s="55">
        <v>0</v>
      </c>
      <c r="BH18" s="55">
        <v>0</v>
      </c>
      <c r="BI18" s="55"/>
    </row>
  </sheetData>
  <mergeCells count="47">
    <mergeCell ref="BF5:BF7"/>
    <mergeCell ref="BG5:BG7"/>
    <mergeCell ref="BH5:BH7"/>
    <mergeCell ref="BI5:BI7"/>
    <mergeCell ref="U5:AQ6"/>
    <mergeCell ref="BA5:BA7"/>
    <mergeCell ref="BB5:BB7"/>
    <mergeCell ref="BC5:BC7"/>
    <mergeCell ref="BD5:BD7"/>
    <mergeCell ref="BE5:BE7"/>
    <mergeCell ref="AV5:AV7"/>
    <mergeCell ref="AW5:AW7"/>
    <mergeCell ref="AX5:AX7"/>
    <mergeCell ref="AY5:AY7"/>
    <mergeCell ref="AZ5:AZ7"/>
    <mergeCell ref="T5:T7"/>
    <mergeCell ref="AR5:AR7"/>
    <mergeCell ref="AS5:AS7"/>
    <mergeCell ref="AT5:AT7"/>
    <mergeCell ref="AU5:AU7"/>
    <mergeCell ref="O6:O7"/>
    <mergeCell ref="P6:P7"/>
    <mergeCell ref="Q6:Q7"/>
    <mergeCell ref="R5:R7"/>
    <mergeCell ref="S5:S7"/>
    <mergeCell ref="E5:J5"/>
    <mergeCell ref="K5:Q5"/>
    <mergeCell ref="A4:A7"/>
    <mergeCell ref="B4:B7"/>
    <mergeCell ref="C4:C7"/>
    <mergeCell ref="D5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A1:BI1"/>
    <mergeCell ref="BH2:BI2"/>
    <mergeCell ref="A3:C3"/>
    <mergeCell ref="D4:S4"/>
    <mergeCell ref="T4:AV4"/>
    <mergeCell ref="AW4:BI4"/>
  </mergeCells>
  <phoneticPr fontId="16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>
  <dimension ref="A1:N18"/>
  <sheetViews>
    <sheetView zoomScale="130" zoomScaleNormal="130" workbookViewId="0">
      <selection activeCell="F6" sqref="F6:F8"/>
    </sheetView>
  </sheetViews>
  <sheetFormatPr defaultColWidth="10" defaultRowHeight="13.5"/>
  <cols>
    <col min="1" max="1" width="4.375" style="45" customWidth="1"/>
    <col min="2" max="2" width="4.75" style="45" customWidth="1"/>
    <col min="3" max="3" width="5.375" style="45" customWidth="1"/>
    <col min="4" max="4" width="9.625" style="45" customWidth="1"/>
    <col min="5" max="5" width="21.25" style="45" customWidth="1"/>
    <col min="6" max="6" width="13.375" style="6" customWidth="1"/>
    <col min="7" max="7" width="12.5" style="6" customWidth="1"/>
    <col min="8" max="9" width="10.25" style="6" customWidth="1"/>
    <col min="10" max="10" width="9.125" style="6" customWidth="1"/>
    <col min="11" max="11" width="10.25" style="6" customWidth="1"/>
    <col min="12" max="12" width="12.5" style="6" customWidth="1"/>
    <col min="13" max="13" width="9.625" style="6" customWidth="1"/>
    <col min="14" max="14" width="9.875" style="6" customWidth="1"/>
    <col min="15" max="16" width="9.75" style="6" customWidth="1"/>
    <col min="17" max="16384" width="10" style="6"/>
  </cols>
  <sheetData>
    <row r="1" spans="1:14" ht="16.350000000000001" customHeight="1">
      <c r="A1" s="46"/>
      <c r="M1" s="93" t="s">
        <v>374</v>
      </c>
      <c r="N1" s="93"/>
    </row>
    <row r="2" spans="1:14" ht="44.85" customHeight="1">
      <c r="A2" s="101" t="s">
        <v>15</v>
      </c>
      <c r="B2" s="101"/>
      <c r="C2" s="101"/>
      <c r="D2" s="101"/>
      <c r="E2" s="101"/>
      <c r="F2" s="94"/>
      <c r="G2" s="94"/>
      <c r="H2" s="94"/>
      <c r="I2" s="94"/>
      <c r="J2" s="94"/>
      <c r="K2" s="94"/>
      <c r="L2" s="94"/>
      <c r="M2" s="94"/>
      <c r="N2" s="94"/>
    </row>
    <row r="3" spans="1:14" ht="22.35" customHeight="1">
      <c r="A3" s="102" t="s">
        <v>31</v>
      </c>
      <c r="B3" s="102"/>
      <c r="C3" s="102"/>
      <c r="D3" s="102"/>
      <c r="E3" s="102"/>
      <c r="F3" s="89"/>
      <c r="G3" s="89"/>
      <c r="H3" s="89"/>
      <c r="I3" s="89"/>
      <c r="J3" s="89"/>
      <c r="K3" s="89"/>
      <c r="L3" s="89"/>
      <c r="M3" s="91" t="s">
        <v>32</v>
      </c>
      <c r="N3" s="91"/>
    </row>
    <row r="4" spans="1:14" ht="42.2" customHeight="1">
      <c r="A4" s="103" t="s">
        <v>158</v>
      </c>
      <c r="B4" s="103"/>
      <c r="C4" s="103"/>
      <c r="D4" s="103" t="s">
        <v>191</v>
      </c>
      <c r="E4" s="103" t="s">
        <v>192</v>
      </c>
      <c r="F4" s="92" t="s">
        <v>210</v>
      </c>
      <c r="G4" s="92" t="s">
        <v>194</v>
      </c>
      <c r="H4" s="92"/>
      <c r="I4" s="92"/>
      <c r="J4" s="92"/>
      <c r="K4" s="92"/>
      <c r="L4" s="92" t="s">
        <v>198</v>
      </c>
      <c r="M4" s="92"/>
      <c r="N4" s="92"/>
    </row>
    <row r="5" spans="1:14" ht="39.6" customHeight="1">
      <c r="A5" s="47" t="s">
        <v>166</v>
      </c>
      <c r="B5" s="47" t="s">
        <v>167</v>
      </c>
      <c r="C5" s="47" t="s">
        <v>168</v>
      </c>
      <c r="D5" s="103"/>
      <c r="E5" s="103"/>
      <c r="F5" s="92"/>
      <c r="G5" s="9" t="s">
        <v>136</v>
      </c>
      <c r="H5" s="9" t="s">
        <v>375</v>
      </c>
      <c r="I5" s="9" t="s">
        <v>376</v>
      </c>
      <c r="J5" s="9" t="s">
        <v>311</v>
      </c>
      <c r="K5" s="9" t="s">
        <v>312</v>
      </c>
      <c r="L5" s="9" t="s">
        <v>136</v>
      </c>
      <c r="M5" s="9" t="s">
        <v>211</v>
      </c>
      <c r="N5" s="9" t="s">
        <v>377</v>
      </c>
    </row>
    <row r="6" spans="1:14" ht="22.9" customHeight="1">
      <c r="A6" s="38"/>
      <c r="B6" s="38"/>
      <c r="C6" s="38"/>
      <c r="D6" s="38"/>
      <c r="E6" s="38" t="s">
        <v>136</v>
      </c>
      <c r="F6" s="19">
        <v>856.6</v>
      </c>
      <c r="G6" s="19">
        <f>SUM(G7)</f>
        <v>856.6</v>
      </c>
      <c r="H6" s="20">
        <v>621.54</v>
      </c>
      <c r="I6" s="19">
        <f>SUM(I7)</f>
        <v>161.27000000000001</v>
      </c>
      <c r="J6" s="19">
        <f>SUM(J7)</f>
        <v>73.790000000000006</v>
      </c>
      <c r="K6" s="37"/>
      <c r="L6" s="37"/>
      <c r="M6" s="37"/>
      <c r="N6" s="37"/>
    </row>
    <row r="7" spans="1:14" ht="22.9" customHeight="1">
      <c r="A7" s="38"/>
      <c r="B7" s="38"/>
      <c r="C7" s="38"/>
      <c r="D7" s="39" t="s">
        <v>154</v>
      </c>
      <c r="E7" s="39" t="s">
        <v>155</v>
      </c>
      <c r="F7" s="19">
        <v>856.6</v>
      </c>
      <c r="G7" s="19">
        <f>SUM(G8)</f>
        <v>856.6</v>
      </c>
      <c r="H7" s="20">
        <v>621.54</v>
      </c>
      <c r="I7" s="19">
        <f>SUM(I8)</f>
        <v>161.27000000000001</v>
      </c>
      <c r="J7" s="19">
        <f>SUM(J8)</f>
        <v>73.790000000000006</v>
      </c>
      <c r="K7" s="37"/>
      <c r="L7" s="37"/>
      <c r="M7" s="37"/>
      <c r="N7" s="37"/>
    </row>
    <row r="8" spans="1:14" ht="22.9" customHeight="1">
      <c r="A8" s="38"/>
      <c r="B8" s="38"/>
      <c r="C8" s="38"/>
      <c r="D8" s="39">
        <v>127041</v>
      </c>
      <c r="E8" s="39" t="s">
        <v>156</v>
      </c>
      <c r="F8" s="19">
        <v>856.6</v>
      </c>
      <c r="G8" s="19">
        <f>H8+I8+J8</f>
        <v>856.6</v>
      </c>
      <c r="H8" s="20">
        <v>621.54</v>
      </c>
      <c r="I8" s="19">
        <f>I12+I15</f>
        <v>161.27000000000001</v>
      </c>
      <c r="J8" s="19">
        <f>SUM(J11:J17)</f>
        <v>73.790000000000006</v>
      </c>
      <c r="K8" s="37"/>
      <c r="L8" s="37"/>
      <c r="M8" s="37"/>
      <c r="N8" s="37"/>
    </row>
    <row r="9" spans="1:14" ht="22.9" customHeight="1">
      <c r="A9" s="38" t="s">
        <v>169</v>
      </c>
      <c r="B9" s="38"/>
      <c r="C9" s="38"/>
      <c r="D9" s="39"/>
      <c r="E9" s="40" t="s">
        <v>234</v>
      </c>
      <c r="F9" s="20">
        <f t="shared" ref="F9:F17" si="0">SUM(G9,L9)</f>
        <v>695.33</v>
      </c>
      <c r="G9" s="20">
        <f t="shared" ref="G9:G17" si="1">SUM(H9:K9)</f>
        <v>695.33</v>
      </c>
      <c r="H9" s="20">
        <v>621.54</v>
      </c>
      <c r="I9" s="20"/>
      <c r="J9" s="20">
        <v>73.790000000000006</v>
      </c>
      <c r="K9" s="37"/>
      <c r="L9" s="37"/>
      <c r="M9" s="37"/>
      <c r="N9" s="37"/>
    </row>
    <row r="10" spans="1:14" ht="22.9" customHeight="1">
      <c r="A10" s="38" t="s">
        <v>169</v>
      </c>
      <c r="B10" s="38" t="s">
        <v>174</v>
      </c>
      <c r="C10" s="38"/>
      <c r="D10" s="39"/>
      <c r="E10" s="41" t="s">
        <v>369</v>
      </c>
      <c r="F10" s="20">
        <f t="shared" si="0"/>
        <v>695.33</v>
      </c>
      <c r="G10" s="20">
        <f t="shared" si="1"/>
        <v>695.33</v>
      </c>
      <c r="H10" s="20">
        <v>621.54</v>
      </c>
      <c r="I10" s="20"/>
      <c r="J10" s="20">
        <v>73.790000000000006</v>
      </c>
      <c r="K10" s="37"/>
      <c r="L10" s="37"/>
      <c r="M10" s="37"/>
      <c r="N10" s="37"/>
    </row>
    <row r="11" spans="1:14" ht="22.9" customHeight="1">
      <c r="A11" s="42" t="s">
        <v>169</v>
      </c>
      <c r="B11" s="42" t="s">
        <v>174</v>
      </c>
      <c r="C11" s="42" t="s">
        <v>171</v>
      </c>
      <c r="D11" s="39">
        <v>127041</v>
      </c>
      <c r="E11" s="41" t="s">
        <v>178</v>
      </c>
      <c r="F11" s="20">
        <f t="shared" si="0"/>
        <v>695.33</v>
      </c>
      <c r="G11" s="20">
        <f t="shared" si="1"/>
        <v>695.33</v>
      </c>
      <c r="H11" s="20">
        <v>621.54</v>
      </c>
      <c r="I11" s="20"/>
      <c r="J11" s="20">
        <v>73.790000000000006</v>
      </c>
      <c r="K11" s="36"/>
      <c r="L11" s="14"/>
      <c r="M11" s="36"/>
      <c r="N11" s="36"/>
    </row>
    <row r="12" spans="1:14" ht="22.9" customHeight="1">
      <c r="A12" s="42" t="s">
        <v>182</v>
      </c>
      <c r="B12" s="42"/>
      <c r="C12" s="42"/>
      <c r="D12" s="39"/>
      <c r="E12" s="40" t="s">
        <v>242</v>
      </c>
      <c r="F12" s="20">
        <f t="shared" si="0"/>
        <v>98.29</v>
      </c>
      <c r="G12" s="20">
        <f t="shared" si="1"/>
        <v>98.29</v>
      </c>
      <c r="H12" s="20"/>
      <c r="I12" s="20">
        <v>98.29</v>
      </c>
      <c r="J12" s="20"/>
      <c r="K12" s="36"/>
      <c r="L12" s="14"/>
      <c r="M12" s="36"/>
      <c r="N12" s="36"/>
    </row>
    <row r="13" spans="1:14" ht="22.9" customHeight="1">
      <c r="A13" s="42" t="s">
        <v>182</v>
      </c>
      <c r="B13" s="42" t="s">
        <v>183</v>
      </c>
      <c r="C13" s="42"/>
      <c r="D13" s="39"/>
      <c r="E13" s="41" t="s">
        <v>371</v>
      </c>
      <c r="F13" s="20">
        <f t="shared" si="0"/>
        <v>98.29</v>
      </c>
      <c r="G13" s="20">
        <f t="shared" si="1"/>
        <v>98.29</v>
      </c>
      <c r="H13" s="20"/>
      <c r="I13" s="20">
        <v>98.29</v>
      </c>
      <c r="J13" s="20"/>
      <c r="K13" s="36"/>
      <c r="L13" s="14"/>
      <c r="M13" s="36"/>
      <c r="N13" s="36"/>
    </row>
    <row r="14" spans="1:14" ht="22.9" customHeight="1">
      <c r="A14" s="42" t="s">
        <v>182</v>
      </c>
      <c r="B14" s="42" t="s">
        <v>183</v>
      </c>
      <c r="C14" s="42" t="s">
        <v>183</v>
      </c>
      <c r="D14" s="39">
        <v>127041</v>
      </c>
      <c r="E14" s="41" t="s">
        <v>185</v>
      </c>
      <c r="F14" s="20">
        <f t="shared" si="0"/>
        <v>98.29</v>
      </c>
      <c r="G14" s="20">
        <f t="shared" si="1"/>
        <v>98.29</v>
      </c>
      <c r="H14" s="20"/>
      <c r="I14" s="20">
        <v>98.29</v>
      </c>
      <c r="J14" s="20"/>
      <c r="K14" s="36"/>
      <c r="L14" s="14"/>
      <c r="M14" s="36"/>
      <c r="N14" s="36"/>
    </row>
    <row r="15" spans="1:14" ht="22.9" customHeight="1">
      <c r="A15" s="42" t="s">
        <v>186</v>
      </c>
      <c r="B15" s="42"/>
      <c r="C15" s="42"/>
      <c r="D15" s="39"/>
      <c r="E15" s="40" t="s">
        <v>245</v>
      </c>
      <c r="F15" s="20">
        <f t="shared" si="0"/>
        <v>62.98</v>
      </c>
      <c r="G15" s="20">
        <f t="shared" si="1"/>
        <v>62.98</v>
      </c>
      <c r="H15" s="20"/>
      <c r="I15" s="20">
        <v>62.98</v>
      </c>
      <c r="J15" s="20"/>
      <c r="K15" s="36"/>
      <c r="L15" s="14"/>
      <c r="M15" s="36"/>
      <c r="N15" s="36"/>
    </row>
    <row r="16" spans="1:14" ht="22.9" customHeight="1">
      <c r="A16" s="42" t="s">
        <v>186</v>
      </c>
      <c r="B16" s="42" t="s">
        <v>187</v>
      </c>
      <c r="C16" s="42"/>
      <c r="D16" s="39"/>
      <c r="E16" s="41" t="s">
        <v>373</v>
      </c>
      <c r="F16" s="20">
        <f t="shared" si="0"/>
        <v>62.98</v>
      </c>
      <c r="G16" s="20">
        <f t="shared" si="1"/>
        <v>62.98</v>
      </c>
      <c r="H16" s="20"/>
      <c r="I16" s="20">
        <v>62.98</v>
      </c>
      <c r="J16" s="20"/>
      <c r="K16" s="36"/>
      <c r="L16" s="14"/>
      <c r="M16" s="36"/>
      <c r="N16" s="36"/>
    </row>
    <row r="17" spans="1:14" ht="22.9" customHeight="1">
      <c r="A17" s="42" t="s">
        <v>186</v>
      </c>
      <c r="B17" s="42" t="s">
        <v>187</v>
      </c>
      <c r="C17" s="42" t="s">
        <v>174</v>
      </c>
      <c r="D17" s="39">
        <v>127041</v>
      </c>
      <c r="E17" s="41" t="s">
        <v>189</v>
      </c>
      <c r="F17" s="20">
        <f t="shared" si="0"/>
        <v>62.98</v>
      </c>
      <c r="G17" s="20">
        <f t="shared" si="1"/>
        <v>62.98</v>
      </c>
      <c r="H17" s="20"/>
      <c r="I17" s="20">
        <v>62.98</v>
      </c>
      <c r="J17" s="20"/>
      <c r="K17" s="36"/>
      <c r="L17" s="14"/>
      <c r="M17" s="36"/>
      <c r="N17" s="36"/>
    </row>
    <row r="18" spans="1:14">
      <c r="F18" s="48"/>
      <c r="G18" s="48"/>
      <c r="H18" s="48"/>
      <c r="I18" s="48"/>
      <c r="J18" s="48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17"/>
  <sheetViews>
    <sheetView topLeftCell="A3" zoomScale="130" zoomScaleNormal="130" workbookViewId="0">
      <selection activeCell="F9" sqref="F9"/>
    </sheetView>
  </sheetViews>
  <sheetFormatPr defaultColWidth="10" defaultRowHeight="13.5"/>
  <cols>
    <col min="1" max="1" width="5" style="6" customWidth="1"/>
    <col min="2" max="2" width="5.125" style="6" customWidth="1"/>
    <col min="3" max="3" width="5.75" style="6" customWidth="1"/>
    <col min="4" max="4" width="8" style="6" customWidth="1"/>
    <col min="5" max="5" width="20.125" style="6" customWidth="1"/>
    <col min="6" max="6" width="14" style="6" customWidth="1"/>
    <col min="7" max="22" width="7.75" style="6" customWidth="1"/>
    <col min="23" max="24" width="9.75" style="6" customWidth="1"/>
    <col min="25" max="16384" width="10" style="6"/>
  </cols>
  <sheetData>
    <row r="1" spans="1:22" ht="16.350000000000001" customHeight="1">
      <c r="A1" s="7"/>
      <c r="U1" s="93" t="s">
        <v>378</v>
      </c>
      <c r="V1" s="93"/>
    </row>
    <row r="2" spans="1:22" ht="50.1" customHeight="1">
      <c r="A2" s="97" t="s">
        <v>16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</row>
    <row r="3" spans="1:22" ht="24.2" customHeight="1">
      <c r="A3" s="89" t="s">
        <v>31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91" t="s">
        <v>32</v>
      </c>
      <c r="V3" s="91"/>
    </row>
    <row r="4" spans="1:22" ht="26.65" customHeight="1">
      <c r="A4" s="92" t="s">
        <v>158</v>
      </c>
      <c r="B4" s="92"/>
      <c r="C4" s="92"/>
      <c r="D4" s="92" t="s">
        <v>191</v>
      </c>
      <c r="E4" s="92" t="s">
        <v>192</v>
      </c>
      <c r="F4" s="92" t="s">
        <v>210</v>
      </c>
      <c r="G4" s="92" t="s">
        <v>379</v>
      </c>
      <c r="H4" s="92"/>
      <c r="I4" s="92"/>
      <c r="J4" s="92"/>
      <c r="K4" s="92"/>
      <c r="L4" s="92" t="s">
        <v>380</v>
      </c>
      <c r="M4" s="92"/>
      <c r="N4" s="92"/>
      <c r="O4" s="92"/>
      <c r="P4" s="92"/>
      <c r="Q4" s="92"/>
      <c r="R4" s="92" t="s">
        <v>311</v>
      </c>
      <c r="S4" s="92" t="s">
        <v>381</v>
      </c>
      <c r="T4" s="92"/>
      <c r="U4" s="92"/>
      <c r="V4" s="92"/>
    </row>
    <row r="5" spans="1:22" ht="56.1" customHeight="1">
      <c r="A5" s="9" t="s">
        <v>166</v>
      </c>
      <c r="B5" s="9" t="s">
        <v>167</v>
      </c>
      <c r="C5" s="9" t="s">
        <v>168</v>
      </c>
      <c r="D5" s="92"/>
      <c r="E5" s="92"/>
      <c r="F5" s="92"/>
      <c r="G5" s="9" t="s">
        <v>136</v>
      </c>
      <c r="H5" s="9" t="s">
        <v>334</v>
      </c>
      <c r="I5" s="9" t="s">
        <v>335</v>
      </c>
      <c r="J5" s="9" t="s">
        <v>337</v>
      </c>
      <c r="K5" s="9" t="s">
        <v>338</v>
      </c>
      <c r="L5" s="9" t="s">
        <v>136</v>
      </c>
      <c r="M5" s="9" t="s">
        <v>339</v>
      </c>
      <c r="N5" s="9" t="s">
        <v>340</v>
      </c>
      <c r="O5" s="9" t="s">
        <v>341</v>
      </c>
      <c r="P5" s="9" t="s">
        <v>342</v>
      </c>
      <c r="Q5" s="9" t="s">
        <v>344</v>
      </c>
      <c r="R5" s="92"/>
      <c r="S5" s="9" t="s">
        <v>136</v>
      </c>
      <c r="T5" s="9" t="s">
        <v>336</v>
      </c>
      <c r="U5" s="9" t="s">
        <v>343</v>
      </c>
      <c r="V5" s="9" t="s">
        <v>312</v>
      </c>
    </row>
    <row r="6" spans="1:22" ht="22.9" customHeight="1">
      <c r="A6" s="12"/>
      <c r="B6" s="12"/>
      <c r="C6" s="12"/>
      <c r="D6" s="12"/>
      <c r="E6" s="12" t="s">
        <v>136</v>
      </c>
      <c r="F6" s="19">
        <f t="shared" ref="F6:H7" si="0">SUM(F7)</f>
        <v>856.6</v>
      </c>
      <c r="G6" s="19">
        <f t="shared" si="0"/>
        <v>621.54</v>
      </c>
      <c r="H6" s="19">
        <f t="shared" si="0"/>
        <v>364.28</v>
      </c>
      <c r="I6" s="19"/>
      <c r="J6" s="19"/>
      <c r="K6" s="19">
        <f t="shared" ref="K6:M7" si="1">SUM(K7)</f>
        <v>257.26</v>
      </c>
      <c r="L6" s="19">
        <f t="shared" si="1"/>
        <v>161.27000000000001</v>
      </c>
      <c r="M6" s="19">
        <f t="shared" si="1"/>
        <v>98.29</v>
      </c>
      <c r="N6" s="19"/>
      <c r="O6" s="19">
        <f>SUM(O7)</f>
        <v>62.98</v>
      </c>
      <c r="P6" s="19"/>
      <c r="Q6" s="19"/>
      <c r="R6" s="19">
        <f>SUM(R7)</f>
        <v>73.790000000000006</v>
      </c>
      <c r="S6" s="19"/>
      <c r="T6" s="11"/>
      <c r="U6" s="11"/>
      <c r="V6" s="11"/>
    </row>
    <row r="7" spans="1:22" ht="22.9" customHeight="1">
      <c r="A7" s="12"/>
      <c r="B7" s="12"/>
      <c r="C7" s="12"/>
      <c r="D7" s="10" t="s">
        <v>154</v>
      </c>
      <c r="E7" s="10" t="s">
        <v>155</v>
      </c>
      <c r="F7" s="19">
        <f t="shared" si="0"/>
        <v>856.6</v>
      </c>
      <c r="G7" s="19">
        <f t="shared" si="0"/>
        <v>621.54</v>
      </c>
      <c r="H7" s="19">
        <f t="shared" si="0"/>
        <v>364.28</v>
      </c>
      <c r="I7" s="19"/>
      <c r="J7" s="19"/>
      <c r="K7" s="19">
        <f t="shared" si="1"/>
        <v>257.26</v>
      </c>
      <c r="L7" s="19">
        <f t="shared" si="1"/>
        <v>161.27000000000001</v>
      </c>
      <c r="M7" s="19">
        <f t="shared" si="1"/>
        <v>98.29</v>
      </c>
      <c r="N7" s="19"/>
      <c r="O7" s="19">
        <f>SUM(O8)</f>
        <v>62.98</v>
      </c>
      <c r="P7" s="19"/>
      <c r="Q7" s="19"/>
      <c r="R7" s="19">
        <f>SUM(R8)</f>
        <v>73.790000000000006</v>
      </c>
      <c r="S7" s="19"/>
      <c r="T7" s="11"/>
      <c r="U7" s="11"/>
      <c r="V7" s="11"/>
    </row>
    <row r="8" spans="1:22" ht="22.9" customHeight="1">
      <c r="A8" s="12"/>
      <c r="B8" s="12"/>
      <c r="C8" s="12"/>
      <c r="D8" s="10">
        <v>127041</v>
      </c>
      <c r="E8" s="10" t="s">
        <v>156</v>
      </c>
      <c r="F8" s="19">
        <f>G8+L8+R8</f>
        <v>856.6</v>
      </c>
      <c r="G8" s="19">
        <f>SUM(G11:G17)</f>
        <v>621.54</v>
      </c>
      <c r="H8" s="19">
        <f>SUM(H11:H17)</f>
        <v>364.28</v>
      </c>
      <c r="I8" s="19"/>
      <c r="J8" s="19"/>
      <c r="K8" s="19">
        <f>SUM(K11:K17)</f>
        <v>257.26</v>
      </c>
      <c r="L8" s="19">
        <f>L12+L15</f>
        <v>161.27000000000001</v>
      </c>
      <c r="M8" s="19">
        <v>98.29</v>
      </c>
      <c r="N8" s="19"/>
      <c r="O8" s="19">
        <v>62.98</v>
      </c>
      <c r="P8" s="19"/>
      <c r="Q8" s="19"/>
      <c r="R8" s="19">
        <f>SUM(R11:R17)</f>
        <v>73.790000000000006</v>
      </c>
      <c r="S8" s="19"/>
      <c r="T8" s="11"/>
      <c r="U8" s="11"/>
      <c r="V8" s="11"/>
    </row>
    <row r="9" spans="1:22" ht="22.9" customHeight="1">
      <c r="A9" s="38" t="s">
        <v>169</v>
      </c>
      <c r="B9" s="38"/>
      <c r="C9" s="38"/>
      <c r="D9" s="39"/>
      <c r="E9" s="40" t="s">
        <v>234</v>
      </c>
      <c r="F9" s="20">
        <f t="shared" ref="F9:F13" si="2">SUM(G9,L9,R9,S9)</f>
        <v>695.33</v>
      </c>
      <c r="G9" s="20">
        <f t="shared" ref="G9:G13" si="3">SUM(H9:K9)</f>
        <v>621.54</v>
      </c>
      <c r="H9" s="20">
        <v>364.28</v>
      </c>
      <c r="I9" s="20"/>
      <c r="J9" s="20"/>
      <c r="K9" s="20">
        <v>257.26</v>
      </c>
      <c r="L9" s="20"/>
      <c r="M9" s="20"/>
      <c r="N9" s="20"/>
      <c r="O9" s="20"/>
      <c r="P9" s="20"/>
      <c r="Q9" s="20"/>
      <c r="R9" s="20">
        <v>73.790000000000006</v>
      </c>
      <c r="S9" s="19"/>
      <c r="T9" s="11"/>
      <c r="U9" s="11"/>
      <c r="V9" s="11"/>
    </row>
    <row r="10" spans="1:22" ht="22.9" customHeight="1">
      <c r="A10" s="38" t="s">
        <v>169</v>
      </c>
      <c r="B10" s="38" t="s">
        <v>174</v>
      </c>
      <c r="C10" s="38"/>
      <c r="D10" s="39"/>
      <c r="E10" s="41" t="s">
        <v>369</v>
      </c>
      <c r="F10" s="20">
        <f t="shared" si="2"/>
        <v>695.33</v>
      </c>
      <c r="G10" s="20">
        <f t="shared" si="3"/>
        <v>621.54</v>
      </c>
      <c r="H10" s="20">
        <v>364.28</v>
      </c>
      <c r="I10" s="20"/>
      <c r="J10" s="20"/>
      <c r="K10" s="20">
        <v>257.26</v>
      </c>
      <c r="L10" s="20"/>
      <c r="M10" s="20"/>
      <c r="N10" s="20"/>
      <c r="O10" s="20"/>
      <c r="P10" s="20"/>
      <c r="Q10" s="20"/>
      <c r="R10" s="20">
        <v>73.790000000000006</v>
      </c>
      <c r="S10" s="19"/>
      <c r="T10" s="11"/>
      <c r="U10" s="11"/>
      <c r="V10" s="11"/>
    </row>
    <row r="11" spans="1:22" ht="22.9" customHeight="1">
      <c r="A11" s="42" t="s">
        <v>169</v>
      </c>
      <c r="B11" s="42" t="s">
        <v>174</v>
      </c>
      <c r="C11" s="42" t="s">
        <v>171</v>
      </c>
      <c r="D11" s="39">
        <v>127041</v>
      </c>
      <c r="E11" s="41" t="s">
        <v>178</v>
      </c>
      <c r="F11" s="20">
        <f t="shared" si="2"/>
        <v>695.33</v>
      </c>
      <c r="G11" s="20">
        <f t="shared" si="3"/>
        <v>621.54</v>
      </c>
      <c r="H11" s="20">
        <v>364.28</v>
      </c>
      <c r="I11" s="20"/>
      <c r="J11" s="20"/>
      <c r="K11" s="20">
        <v>257.26</v>
      </c>
      <c r="L11" s="20"/>
      <c r="M11" s="20"/>
      <c r="N11" s="20"/>
      <c r="O11" s="20"/>
      <c r="P11" s="20"/>
      <c r="Q11" s="20"/>
      <c r="R11" s="20">
        <v>73.790000000000006</v>
      </c>
      <c r="S11" s="20"/>
      <c r="T11" s="36"/>
      <c r="U11" s="36"/>
      <c r="V11" s="36"/>
    </row>
    <row r="12" spans="1:22" ht="22.9" customHeight="1">
      <c r="A12" s="42" t="s">
        <v>182</v>
      </c>
      <c r="B12" s="42"/>
      <c r="C12" s="42"/>
      <c r="D12" s="39"/>
      <c r="E12" s="40" t="s">
        <v>242</v>
      </c>
      <c r="F12" s="20">
        <f t="shared" si="2"/>
        <v>98.29</v>
      </c>
      <c r="G12" s="20">
        <f t="shared" si="3"/>
        <v>0</v>
      </c>
      <c r="H12" s="20"/>
      <c r="I12" s="20"/>
      <c r="J12" s="20"/>
      <c r="K12" s="20"/>
      <c r="L12" s="20">
        <f t="shared" ref="L12:L17" si="4">SUM(M12:Q12)</f>
        <v>98.29</v>
      </c>
      <c r="M12" s="20">
        <v>98.29</v>
      </c>
      <c r="N12" s="20"/>
      <c r="O12" s="20"/>
      <c r="P12" s="20"/>
      <c r="Q12" s="20"/>
      <c r="R12" s="20"/>
      <c r="S12" s="20"/>
      <c r="T12" s="36"/>
      <c r="U12" s="36"/>
      <c r="V12" s="36"/>
    </row>
    <row r="13" spans="1:22" ht="22.9" customHeight="1">
      <c r="A13" s="42" t="s">
        <v>182</v>
      </c>
      <c r="B13" s="42" t="s">
        <v>183</v>
      </c>
      <c r="C13" s="42"/>
      <c r="D13" s="39"/>
      <c r="E13" s="41" t="s">
        <v>371</v>
      </c>
      <c r="F13" s="20">
        <f t="shared" si="2"/>
        <v>98.29</v>
      </c>
      <c r="G13" s="20">
        <f t="shared" si="3"/>
        <v>0</v>
      </c>
      <c r="H13" s="20"/>
      <c r="I13" s="20"/>
      <c r="J13" s="20"/>
      <c r="K13" s="20"/>
      <c r="L13" s="20">
        <f t="shared" si="4"/>
        <v>98.29</v>
      </c>
      <c r="M13" s="20">
        <v>98.29</v>
      </c>
      <c r="N13" s="20"/>
      <c r="O13" s="20"/>
      <c r="P13" s="20"/>
      <c r="Q13" s="20"/>
      <c r="R13" s="20"/>
      <c r="S13" s="20"/>
      <c r="T13" s="36"/>
      <c r="U13" s="36"/>
      <c r="V13" s="36"/>
    </row>
    <row r="14" spans="1:22" ht="22.9" customHeight="1">
      <c r="A14" s="42" t="s">
        <v>182</v>
      </c>
      <c r="B14" s="42" t="s">
        <v>183</v>
      </c>
      <c r="C14" s="42" t="s">
        <v>183</v>
      </c>
      <c r="D14" s="39">
        <v>127041</v>
      </c>
      <c r="E14" s="41" t="s">
        <v>185</v>
      </c>
      <c r="F14" s="20">
        <f t="shared" ref="F14:F17" si="5">SUM(G14,L14,R14,S14)</f>
        <v>98.29</v>
      </c>
      <c r="G14" s="20">
        <f t="shared" ref="G14:G17" si="6">SUM(H14:K14)</f>
        <v>0</v>
      </c>
      <c r="H14" s="20"/>
      <c r="I14" s="20"/>
      <c r="J14" s="20"/>
      <c r="K14" s="20"/>
      <c r="L14" s="20">
        <f t="shared" si="4"/>
        <v>98.29</v>
      </c>
      <c r="M14" s="20">
        <v>98.29</v>
      </c>
      <c r="N14" s="20"/>
      <c r="O14" s="20"/>
      <c r="P14" s="20"/>
      <c r="Q14" s="20"/>
      <c r="R14" s="20"/>
      <c r="S14" s="20"/>
      <c r="T14" s="36"/>
      <c r="U14" s="36"/>
      <c r="V14" s="36"/>
    </row>
    <row r="15" spans="1:22" ht="22.9" customHeight="1">
      <c r="A15" s="42" t="s">
        <v>186</v>
      </c>
      <c r="B15" s="42"/>
      <c r="C15" s="42"/>
      <c r="D15" s="39"/>
      <c r="E15" s="40" t="s">
        <v>245</v>
      </c>
      <c r="F15" s="20">
        <f t="shared" si="5"/>
        <v>62.98</v>
      </c>
      <c r="G15" s="20">
        <f t="shared" si="6"/>
        <v>0</v>
      </c>
      <c r="H15" s="20"/>
      <c r="I15" s="20"/>
      <c r="J15" s="20"/>
      <c r="K15" s="20"/>
      <c r="L15" s="20">
        <f t="shared" si="4"/>
        <v>62.98</v>
      </c>
      <c r="M15" s="20"/>
      <c r="N15" s="20"/>
      <c r="O15" s="20">
        <v>62.98</v>
      </c>
      <c r="P15" s="20"/>
      <c r="Q15" s="20"/>
      <c r="R15" s="20"/>
      <c r="S15" s="20"/>
      <c r="T15" s="36"/>
      <c r="U15" s="36"/>
      <c r="V15" s="36"/>
    </row>
    <row r="16" spans="1:22" ht="22.9" customHeight="1">
      <c r="A16" s="42" t="s">
        <v>186</v>
      </c>
      <c r="B16" s="42" t="s">
        <v>187</v>
      </c>
      <c r="C16" s="42"/>
      <c r="D16" s="39"/>
      <c r="E16" s="41" t="s">
        <v>373</v>
      </c>
      <c r="F16" s="20">
        <f t="shared" si="5"/>
        <v>62.98</v>
      </c>
      <c r="G16" s="20">
        <f t="shared" si="6"/>
        <v>0</v>
      </c>
      <c r="H16" s="20"/>
      <c r="I16" s="20"/>
      <c r="J16" s="20"/>
      <c r="K16" s="20"/>
      <c r="L16" s="20">
        <f t="shared" si="4"/>
        <v>62.98</v>
      </c>
      <c r="M16" s="20"/>
      <c r="N16" s="20"/>
      <c r="O16" s="20">
        <v>62.98</v>
      </c>
      <c r="P16" s="20"/>
      <c r="Q16" s="20"/>
      <c r="R16" s="20"/>
      <c r="S16" s="20"/>
      <c r="T16" s="36"/>
      <c r="U16" s="36"/>
      <c r="V16" s="36"/>
    </row>
    <row r="17" spans="1:22" ht="22.9" customHeight="1">
      <c r="A17" s="42" t="s">
        <v>186</v>
      </c>
      <c r="B17" s="42" t="s">
        <v>187</v>
      </c>
      <c r="C17" s="42" t="s">
        <v>174</v>
      </c>
      <c r="D17" s="39">
        <v>127041</v>
      </c>
      <c r="E17" s="41" t="s">
        <v>189</v>
      </c>
      <c r="F17" s="20">
        <f t="shared" si="5"/>
        <v>62.98</v>
      </c>
      <c r="G17" s="20">
        <f t="shared" si="6"/>
        <v>0</v>
      </c>
      <c r="H17" s="20"/>
      <c r="I17" s="20"/>
      <c r="J17" s="20"/>
      <c r="K17" s="20"/>
      <c r="L17" s="20">
        <f t="shared" si="4"/>
        <v>62.98</v>
      </c>
      <c r="M17" s="20"/>
      <c r="N17" s="20"/>
      <c r="O17" s="20">
        <v>62.98</v>
      </c>
      <c r="P17" s="20"/>
      <c r="Q17" s="20"/>
      <c r="R17" s="20"/>
      <c r="S17" s="20"/>
      <c r="T17" s="36"/>
      <c r="U17" s="36"/>
      <c r="V17" s="36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12"/>
  <sheetViews>
    <sheetView zoomScale="130" zoomScaleNormal="130" workbookViewId="0">
      <selection activeCell="A12" sqref="A12"/>
    </sheetView>
  </sheetViews>
  <sheetFormatPr defaultColWidth="10" defaultRowHeight="13.5"/>
  <cols>
    <col min="1" max="1" width="4.75" style="6" customWidth="1"/>
    <col min="2" max="2" width="5.875" style="6" customWidth="1"/>
    <col min="3" max="3" width="7.625" style="6" customWidth="1"/>
    <col min="4" max="4" width="12.5" style="6" customWidth="1"/>
    <col min="5" max="5" width="29.875" style="6" customWidth="1"/>
    <col min="6" max="6" width="16.375" style="6" customWidth="1"/>
    <col min="7" max="7" width="13.375" style="6" customWidth="1"/>
    <col min="8" max="8" width="11.125" style="6" customWidth="1"/>
    <col min="9" max="9" width="12.125" style="6" customWidth="1"/>
    <col min="10" max="10" width="12" style="6" customWidth="1"/>
    <col min="11" max="11" width="11.5" style="6" customWidth="1"/>
    <col min="12" max="13" width="9.75" style="6" customWidth="1"/>
    <col min="14" max="16384" width="10" style="6"/>
  </cols>
  <sheetData>
    <row r="1" spans="1:11" ht="16.350000000000001" customHeight="1">
      <c r="A1" s="7"/>
      <c r="K1" s="15" t="s">
        <v>382</v>
      </c>
    </row>
    <row r="2" spans="1:11" ht="46.5" customHeight="1">
      <c r="A2" s="94" t="s">
        <v>17</v>
      </c>
      <c r="B2" s="94"/>
      <c r="C2" s="94"/>
      <c r="D2" s="94"/>
      <c r="E2" s="94"/>
      <c r="F2" s="94"/>
      <c r="G2" s="94"/>
      <c r="H2" s="94"/>
      <c r="I2" s="94"/>
      <c r="J2" s="94"/>
      <c r="K2" s="94"/>
    </row>
    <row r="3" spans="1:11" ht="18.2" customHeight="1">
      <c r="A3" s="89" t="s">
        <v>31</v>
      </c>
      <c r="B3" s="89"/>
      <c r="C3" s="89"/>
      <c r="D3" s="89"/>
      <c r="E3" s="89"/>
      <c r="F3" s="89"/>
      <c r="G3" s="89"/>
      <c r="H3" s="89"/>
      <c r="I3" s="89"/>
      <c r="J3" s="91" t="s">
        <v>32</v>
      </c>
      <c r="K3" s="91"/>
    </row>
    <row r="4" spans="1:11" ht="23.25" customHeight="1">
      <c r="A4" s="92" t="s">
        <v>158</v>
      </c>
      <c r="B4" s="92"/>
      <c r="C4" s="92"/>
      <c r="D4" s="92" t="s">
        <v>191</v>
      </c>
      <c r="E4" s="92" t="s">
        <v>192</v>
      </c>
      <c r="F4" s="92" t="s">
        <v>305</v>
      </c>
      <c r="G4" s="92" t="s">
        <v>383</v>
      </c>
      <c r="H4" s="92" t="s">
        <v>328</v>
      </c>
      <c r="I4" s="92" t="s">
        <v>330</v>
      </c>
      <c r="J4" s="92" t="s">
        <v>384</v>
      </c>
      <c r="K4" s="92" t="s">
        <v>332</v>
      </c>
    </row>
    <row r="5" spans="1:11" ht="23.25" customHeight="1">
      <c r="A5" s="9" t="s">
        <v>166</v>
      </c>
      <c r="B5" s="9" t="s">
        <v>167</v>
      </c>
      <c r="C5" s="9" t="s">
        <v>168</v>
      </c>
      <c r="D5" s="92"/>
      <c r="E5" s="92"/>
      <c r="F5" s="92"/>
      <c r="G5" s="92"/>
      <c r="H5" s="92"/>
      <c r="I5" s="92"/>
      <c r="J5" s="92"/>
      <c r="K5" s="92"/>
    </row>
    <row r="6" spans="1:11" ht="22.9" customHeight="1">
      <c r="A6" s="12"/>
      <c r="B6" s="12"/>
      <c r="C6" s="12"/>
      <c r="D6" s="12"/>
      <c r="E6" s="12" t="s">
        <v>136</v>
      </c>
      <c r="F6" s="11"/>
      <c r="G6" s="11"/>
      <c r="H6" s="11"/>
      <c r="I6" s="11"/>
      <c r="J6" s="11"/>
      <c r="K6" s="11"/>
    </row>
    <row r="7" spans="1:11" ht="22.9" customHeight="1">
      <c r="A7" s="12"/>
      <c r="B7" s="12"/>
      <c r="C7" s="12"/>
      <c r="D7" s="10" t="s">
        <v>154</v>
      </c>
      <c r="E7" s="10" t="s">
        <v>155</v>
      </c>
      <c r="F7" s="11"/>
      <c r="G7" s="11"/>
      <c r="H7" s="11"/>
      <c r="I7" s="11"/>
      <c r="J7" s="11"/>
      <c r="K7" s="11"/>
    </row>
    <row r="8" spans="1:11" ht="22.9" customHeight="1">
      <c r="A8" s="12"/>
      <c r="B8" s="12"/>
      <c r="C8" s="12"/>
      <c r="D8" s="10">
        <v>127041</v>
      </c>
      <c r="E8" s="10" t="s">
        <v>156</v>
      </c>
      <c r="F8" s="11"/>
      <c r="G8" s="11"/>
      <c r="H8" s="11"/>
      <c r="I8" s="11"/>
      <c r="J8" s="11"/>
      <c r="K8" s="11"/>
    </row>
    <row r="9" spans="1:11" ht="22.9" customHeight="1">
      <c r="A9" s="38" t="s">
        <v>169</v>
      </c>
      <c r="B9" s="38"/>
      <c r="C9" s="38"/>
      <c r="D9" s="39"/>
      <c r="E9" s="40" t="s">
        <v>234</v>
      </c>
      <c r="F9" s="11"/>
      <c r="G9" s="11"/>
      <c r="H9" s="11"/>
      <c r="I9" s="11"/>
      <c r="J9" s="11"/>
      <c r="K9" s="11"/>
    </row>
    <row r="10" spans="1:11" ht="22.9" customHeight="1">
      <c r="A10" s="38" t="s">
        <v>169</v>
      </c>
      <c r="B10" s="38" t="s">
        <v>174</v>
      </c>
      <c r="C10" s="38"/>
      <c r="D10" s="39"/>
      <c r="E10" s="41" t="s">
        <v>369</v>
      </c>
      <c r="F10" s="11"/>
      <c r="G10" s="11"/>
      <c r="H10" s="11"/>
      <c r="I10" s="11"/>
      <c r="J10" s="11"/>
      <c r="K10" s="11"/>
    </row>
    <row r="11" spans="1:11" ht="22.9" customHeight="1">
      <c r="A11" s="42" t="s">
        <v>169</v>
      </c>
      <c r="B11" s="42" t="s">
        <v>174</v>
      </c>
      <c r="C11" s="42" t="s">
        <v>171</v>
      </c>
      <c r="D11" s="39">
        <v>127041</v>
      </c>
      <c r="E11" s="41" t="s">
        <v>178</v>
      </c>
      <c r="F11" s="14"/>
      <c r="G11" s="36"/>
      <c r="H11" s="36"/>
      <c r="I11" s="36"/>
      <c r="J11" s="36"/>
      <c r="K11" s="36"/>
    </row>
    <row r="12" spans="1:11">
      <c r="A12" s="44" t="s">
        <v>385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R12"/>
  <sheetViews>
    <sheetView zoomScale="130" zoomScaleNormal="130" workbookViewId="0">
      <selection activeCell="A12" sqref="A12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spans="1:18" ht="16.350000000000001" customHeight="1">
      <c r="A1" s="1"/>
      <c r="Q1" s="104" t="s">
        <v>386</v>
      </c>
      <c r="R1" s="104"/>
    </row>
    <row r="2" spans="1:18" ht="40.5" customHeight="1">
      <c r="A2" s="105" t="s">
        <v>18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</row>
    <row r="3" spans="1:18" ht="24.2" customHeight="1">
      <c r="A3" s="106" t="s">
        <v>31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7" t="s">
        <v>32</v>
      </c>
      <c r="R3" s="107"/>
    </row>
    <row r="4" spans="1:18" ht="24.2" customHeight="1">
      <c r="A4" s="108" t="s">
        <v>158</v>
      </c>
      <c r="B4" s="108"/>
      <c r="C4" s="108"/>
      <c r="D4" s="108" t="s">
        <v>191</v>
      </c>
      <c r="E4" s="108" t="s">
        <v>192</v>
      </c>
      <c r="F4" s="108" t="s">
        <v>305</v>
      </c>
      <c r="G4" s="108" t="s">
        <v>321</v>
      </c>
      <c r="H4" s="108" t="s">
        <v>322</v>
      </c>
      <c r="I4" s="108" t="s">
        <v>323</v>
      </c>
      <c r="J4" s="108" t="s">
        <v>324</v>
      </c>
      <c r="K4" s="108" t="s">
        <v>325</v>
      </c>
      <c r="L4" s="108" t="s">
        <v>326</v>
      </c>
      <c r="M4" s="108" t="s">
        <v>327</v>
      </c>
      <c r="N4" s="108" t="s">
        <v>328</v>
      </c>
      <c r="O4" s="108" t="s">
        <v>329</v>
      </c>
      <c r="P4" s="108" t="s">
        <v>331</v>
      </c>
      <c r="Q4" s="108" t="s">
        <v>330</v>
      </c>
      <c r="R4" s="108" t="s">
        <v>332</v>
      </c>
    </row>
    <row r="5" spans="1:18" ht="21.6" customHeight="1">
      <c r="A5" s="23" t="s">
        <v>166</v>
      </c>
      <c r="B5" s="23" t="s">
        <v>167</v>
      </c>
      <c r="C5" s="23" t="s">
        <v>168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</row>
    <row r="6" spans="1:18" ht="22.9" customHeight="1">
      <c r="A6" s="24"/>
      <c r="B6" s="24"/>
      <c r="C6" s="24"/>
      <c r="D6" s="24"/>
      <c r="E6" s="24" t="s">
        <v>136</v>
      </c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22.9" customHeight="1">
      <c r="A7" s="24"/>
      <c r="B7" s="24"/>
      <c r="C7" s="24"/>
      <c r="D7" s="27" t="s">
        <v>154</v>
      </c>
      <c r="E7" s="27" t="s">
        <v>155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spans="1:18" ht="22.9" customHeight="1">
      <c r="A8" s="24"/>
      <c r="B8" s="24"/>
      <c r="C8" s="24"/>
      <c r="D8" s="28">
        <v>127041</v>
      </c>
      <c r="E8" s="28" t="s">
        <v>156</v>
      </c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1:18" ht="22.9" customHeight="1">
      <c r="A9" s="38" t="s">
        <v>169</v>
      </c>
      <c r="B9" s="38"/>
      <c r="C9" s="38"/>
      <c r="D9" s="39"/>
      <c r="E9" s="40" t="s">
        <v>234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ht="22.9" customHeight="1">
      <c r="A10" s="38" t="s">
        <v>169</v>
      </c>
      <c r="B10" s="38" t="s">
        <v>174</v>
      </c>
      <c r="C10" s="38"/>
      <c r="D10" s="39"/>
      <c r="E10" s="41" t="s">
        <v>369</v>
      </c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</row>
    <row r="11" spans="1:18" ht="22.9" customHeight="1">
      <c r="A11" s="42" t="s">
        <v>169</v>
      </c>
      <c r="B11" s="42" t="s">
        <v>174</v>
      </c>
      <c r="C11" s="42" t="s">
        <v>171</v>
      </c>
      <c r="D11" s="39">
        <v>127041</v>
      </c>
      <c r="E11" s="41" t="s">
        <v>178</v>
      </c>
      <c r="F11" s="14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</row>
    <row r="12" spans="1:18">
      <c r="A12" s="43" t="s">
        <v>385</v>
      </c>
    </row>
  </sheetData>
  <mergeCells count="20">
    <mergeCell ref="O4:O5"/>
    <mergeCell ref="P4:P5"/>
    <mergeCell ref="Q4:Q5"/>
    <mergeCell ref="R4:R5"/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11"/>
  <sheetViews>
    <sheetView zoomScale="130" zoomScaleNormal="130" workbookViewId="0">
      <selection activeCell="S1" sqref="S1:T1"/>
    </sheetView>
  </sheetViews>
  <sheetFormatPr defaultColWidth="10" defaultRowHeight="13.5"/>
  <cols>
    <col min="1" max="1" width="3.625" style="6" customWidth="1"/>
    <col min="2" max="2" width="4.625" style="6" customWidth="1"/>
    <col min="3" max="3" width="5.25" style="6" customWidth="1"/>
    <col min="4" max="4" width="7" style="6" customWidth="1"/>
    <col min="5" max="5" width="15.875" style="6" customWidth="1"/>
    <col min="6" max="6" width="9.625" style="6" customWidth="1"/>
    <col min="7" max="7" width="8.375" style="6" customWidth="1"/>
    <col min="8" max="8" width="7.75" style="6" customWidth="1"/>
    <col min="9" max="17" width="7.125" style="6" customWidth="1"/>
    <col min="18" max="18" width="8.5" style="6" customWidth="1"/>
    <col min="19" max="20" width="7.125" style="6" customWidth="1"/>
    <col min="21" max="22" width="9.75" style="6" customWidth="1"/>
    <col min="23" max="16384" width="10" style="6"/>
  </cols>
  <sheetData>
    <row r="1" spans="1:20" ht="16.350000000000001" customHeight="1">
      <c r="A1" s="7"/>
      <c r="S1" s="93" t="s">
        <v>387</v>
      </c>
      <c r="T1" s="93"/>
    </row>
    <row r="2" spans="1:20" ht="36.200000000000003" customHeight="1">
      <c r="A2" s="94" t="s">
        <v>19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</row>
    <row r="3" spans="1:20" ht="24.2" customHeight="1">
      <c r="A3" s="89" t="s">
        <v>31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91" t="s">
        <v>32</v>
      </c>
      <c r="T3" s="91"/>
    </row>
    <row r="4" spans="1:20" ht="28.5" customHeight="1">
      <c r="A4" s="92" t="s">
        <v>158</v>
      </c>
      <c r="B4" s="92"/>
      <c r="C4" s="92"/>
      <c r="D4" s="92" t="s">
        <v>191</v>
      </c>
      <c r="E4" s="92" t="s">
        <v>192</v>
      </c>
      <c r="F4" s="92" t="s">
        <v>305</v>
      </c>
      <c r="G4" s="92" t="s">
        <v>195</v>
      </c>
      <c r="H4" s="92"/>
      <c r="I4" s="92"/>
      <c r="J4" s="92"/>
      <c r="K4" s="92"/>
      <c r="L4" s="92"/>
      <c r="M4" s="92"/>
      <c r="N4" s="92"/>
      <c r="O4" s="92"/>
      <c r="P4" s="92"/>
      <c r="Q4" s="92"/>
      <c r="R4" s="92" t="s">
        <v>198</v>
      </c>
      <c r="S4" s="92"/>
      <c r="T4" s="92"/>
    </row>
    <row r="5" spans="1:20" ht="36.200000000000003" customHeight="1">
      <c r="A5" s="9" t="s">
        <v>166</v>
      </c>
      <c r="B5" s="9" t="s">
        <v>167</v>
      </c>
      <c r="C5" s="9" t="s">
        <v>168</v>
      </c>
      <c r="D5" s="92"/>
      <c r="E5" s="92"/>
      <c r="F5" s="92"/>
      <c r="G5" s="9" t="s">
        <v>136</v>
      </c>
      <c r="H5" s="9" t="s">
        <v>388</v>
      </c>
      <c r="I5" s="9" t="s">
        <v>358</v>
      </c>
      <c r="J5" s="9" t="s">
        <v>359</v>
      </c>
      <c r="K5" s="9" t="s">
        <v>389</v>
      </c>
      <c r="L5" s="9" t="s">
        <v>365</v>
      </c>
      <c r="M5" s="9" t="s">
        <v>360</v>
      </c>
      <c r="N5" s="9" t="s">
        <v>355</v>
      </c>
      <c r="O5" s="9" t="s">
        <v>317</v>
      </c>
      <c r="P5" s="9" t="s">
        <v>390</v>
      </c>
      <c r="Q5" s="9" t="s">
        <v>391</v>
      </c>
      <c r="R5" s="9" t="s">
        <v>136</v>
      </c>
      <c r="S5" s="9" t="s">
        <v>269</v>
      </c>
      <c r="T5" s="9" t="s">
        <v>377</v>
      </c>
    </row>
    <row r="6" spans="1:20" ht="22.9" customHeight="1">
      <c r="A6" s="12"/>
      <c r="B6" s="12"/>
      <c r="C6" s="12"/>
      <c r="D6" s="12"/>
      <c r="E6" s="12" t="s">
        <v>136</v>
      </c>
      <c r="F6" s="37">
        <f t="shared" ref="F6:H7" si="0">SUM(F7)</f>
        <v>18.09</v>
      </c>
      <c r="G6" s="37">
        <f t="shared" si="0"/>
        <v>18.09</v>
      </c>
      <c r="H6" s="37">
        <f t="shared" si="0"/>
        <v>18.09</v>
      </c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</row>
    <row r="7" spans="1:20" ht="22.9" customHeight="1">
      <c r="A7" s="12"/>
      <c r="B7" s="12"/>
      <c r="C7" s="12"/>
      <c r="D7" s="10" t="s">
        <v>154</v>
      </c>
      <c r="E7" s="10" t="s">
        <v>155</v>
      </c>
      <c r="F7" s="37">
        <f t="shared" si="0"/>
        <v>18.09</v>
      </c>
      <c r="G7" s="37">
        <f t="shared" si="0"/>
        <v>18.09</v>
      </c>
      <c r="H7" s="37">
        <f t="shared" si="0"/>
        <v>18.09</v>
      </c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</row>
    <row r="8" spans="1:20" ht="22.9" customHeight="1">
      <c r="A8" s="12"/>
      <c r="B8" s="12"/>
      <c r="C8" s="12"/>
      <c r="D8" s="10">
        <v>127041</v>
      </c>
      <c r="E8" s="10" t="s">
        <v>156</v>
      </c>
      <c r="F8" s="37">
        <f>SUM(F11)</f>
        <v>18.09</v>
      </c>
      <c r="G8" s="37">
        <f>SUM(G11)</f>
        <v>18.09</v>
      </c>
      <c r="H8" s="37">
        <f>SUM(H11)</f>
        <v>18.09</v>
      </c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</row>
    <row r="9" spans="1:20" ht="22.9" customHeight="1">
      <c r="A9" s="38" t="s">
        <v>169</v>
      </c>
      <c r="B9" s="38"/>
      <c r="C9" s="38"/>
      <c r="D9" s="39"/>
      <c r="E9" s="40" t="s">
        <v>234</v>
      </c>
      <c r="F9" s="14">
        <f>SUM(G9,R9)</f>
        <v>18.09</v>
      </c>
      <c r="G9" s="36">
        <f>SUM(H9:Q9)</f>
        <v>18.09</v>
      </c>
      <c r="H9" s="36">
        <v>18.09</v>
      </c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</row>
    <row r="10" spans="1:20" ht="22.9" customHeight="1">
      <c r="A10" s="38" t="s">
        <v>169</v>
      </c>
      <c r="B10" s="38" t="s">
        <v>174</v>
      </c>
      <c r="C10" s="38"/>
      <c r="D10" s="39"/>
      <c r="E10" s="41" t="s">
        <v>369</v>
      </c>
      <c r="F10" s="14">
        <f>SUM(G10,R10)</f>
        <v>18.09</v>
      </c>
      <c r="G10" s="36">
        <f>SUM(H10:Q10)</f>
        <v>18.09</v>
      </c>
      <c r="H10" s="36">
        <v>18.09</v>
      </c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</row>
    <row r="11" spans="1:20" ht="22.9" customHeight="1">
      <c r="A11" s="42" t="s">
        <v>169</v>
      </c>
      <c r="B11" s="42" t="s">
        <v>174</v>
      </c>
      <c r="C11" s="42" t="s">
        <v>171</v>
      </c>
      <c r="D11" s="39">
        <v>127041</v>
      </c>
      <c r="E11" s="41" t="s">
        <v>178</v>
      </c>
      <c r="F11" s="14">
        <f>SUM(G11,R11)</f>
        <v>18.09</v>
      </c>
      <c r="G11" s="36">
        <f>SUM(H11:Q11)</f>
        <v>18.09</v>
      </c>
      <c r="H11" s="36">
        <v>18.09</v>
      </c>
      <c r="I11" s="36"/>
      <c r="J11" s="36"/>
      <c r="K11" s="36"/>
      <c r="L11" s="36"/>
      <c r="M11" s="36"/>
      <c r="N11" s="36"/>
      <c r="O11" s="36"/>
      <c r="P11" s="36"/>
      <c r="Q11" s="36"/>
      <c r="R11" s="37"/>
      <c r="S11" s="36"/>
      <c r="T11" s="36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>
  <dimension ref="A1:AG11"/>
  <sheetViews>
    <sheetView tabSelected="1" topLeftCell="K1" workbookViewId="0">
      <selection activeCell="AC9" sqref="AC9"/>
    </sheetView>
  </sheetViews>
  <sheetFormatPr defaultColWidth="10" defaultRowHeight="13.5"/>
  <cols>
    <col min="1" max="1" width="5.25" style="6" customWidth="1"/>
    <col min="2" max="2" width="5.625" style="6" customWidth="1"/>
    <col min="3" max="3" width="5.875" style="6" customWidth="1"/>
    <col min="4" max="4" width="10.125" style="6" customWidth="1"/>
    <col min="5" max="5" width="18.125" style="6" customWidth="1"/>
    <col min="6" max="6" width="10.75" style="6" customWidth="1"/>
    <col min="7" max="33" width="7.125" style="6" customWidth="1"/>
    <col min="34" max="35" width="9.75" style="6" customWidth="1"/>
    <col min="36" max="16384" width="10" style="6"/>
  </cols>
  <sheetData>
    <row r="1" spans="1:33" ht="13.9" customHeight="1">
      <c r="A1" s="7"/>
      <c r="F1" s="7"/>
      <c r="AF1" s="93" t="s">
        <v>392</v>
      </c>
      <c r="AG1" s="93"/>
    </row>
    <row r="2" spans="1:33" ht="43.9" customHeight="1">
      <c r="A2" s="94" t="s">
        <v>20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</row>
    <row r="3" spans="1:33" ht="24.2" customHeight="1">
      <c r="A3" s="89" t="s">
        <v>31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91" t="s">
        <v>32</v>
      </c>
      <c r="AG3" s="91"/>
    </row>
    <row r="4" spans="1:33" ht="24.95" customHeight="1">
      <c r="A4" s="92" t="s">
        <v>158</v>
      </c>
      <c r="B4" s="92"/>
      <c r="C4" s="92"/>
      <c r="D4" s="92" t="s">
        <v>191</v>
      </c>
      <c r="E4" s="92" t="s">
        <v>192</v>
      </c>
      <c r="F4" s="92" t="s">
        <v>393</v>
      </c>
      <c r="G4" s="92" t="s">
        <v>345</v>
      </c>
      <c r="H4" s="92" t="s">
        <v>346</v>
      </c>
      <c r="I4" s="92" t="s">
        <v>347</v>
      </c>
      <c r="J4" s="92" t="s">
        <v>348</v>
      </c>
      <c r="K4" s="92" t="s">
        <v>349</v>
      </c>
      <c r="L4" s="92" t="s">
        <v>350</v>
      </c>
      <c r="M4" s="92" t="s">
        <v>351</v>
      </c>
      <c r="N4" s="92" t="s">
        <v>352</v>
      </c>
      <c r="O4" s="92" t="s">
        <v>353</v>
      </c>
      <c r="P4" s="92" t="s">
        <v>354</v>
      </c>
      <c r="Q4" s="92" t="s">
        <v>355</v>
      </c>
      <c r="R4" s="92" t="s">
        <v>390</v>
      </c>
      <c r="S4" s="92" t="s">
        <v>357</v>
      </c>
      <c r="T4" s="92" t="s">
        <v>358</v>
      </c>
      <c r="U4" s="92" t="s">
        <v>359</v>
      </c>
      <c r="V4" s="92" t="s">
        <v>360</v>
      </c>
      <c r="W4" s="92" t="s">
        <v>361</v>
      </c>
      <c r="X4" s="92" t="s">
        <v>362</v>
      </c>
      <c r="Y4" s="92" t="s">
        <v>363</v>
      </c>
      <c r="Z4" s="92" t="s">
        <v>364</v>
      </c>
      <c r="AA4" s="92" t="s">
        <v>365</v>
      </c>
      <c r="AB4" s="92" t="s">
        <v>315</v>
      </c>
      <c r="AC4" s="92" t="s">
        <v>316</v>
      </c>
      <c r="AD4" s="92" t="s">
        <v>317</v>
      </c>
      <c r="AE4" s="92" t="s">
        <v>318</v>
      </c>
      <c r="AF4" s="92" t="s">
        <v>366</v>
      </c>
      <c r="AG4" s="92" t="s">
        <v>391</v>
      </c>
    </row>
    <row r="5" spans="1:33" ht="21.6" customHeight="1">
      <c r="A5" s="9" t="s">
        <v>166</v>
      </c>
      <c r="B5" s="9" t="s">
        <v>167</v>
      </c>
      <c r="C5" s="9" t="s">
        <v>168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</row>
    <row r="6" spans="1:33" ht="22.9" customHeight="1">
      <c r="A6" s="17"/>
      <c r="B6" s="4"/>
      <c r="C6" s="4"/>
      <c r="D6" s="13"/>
      <c r="E6" s="13" t="s">
        <v>136</v>
      </c>
      <c r="F6" s="37">
        <f>SUM(F7)</f>
        <v>18.09</v>
      </c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>
        <f>SUM(AB7)</f>
        <v>7.24</v>
      </c>
      <c r="AC6" s="37">
        <f>SUM(AC7)</f>
        <v>10.85</v>
      </c>
      <c r="AD6" s="37"/>
      <c r="AE6" s="37"/>
      <c r="AF6" s="37"/>
      <c r="AG6" s="37"/>
    </row>
    <row r="7" spans="1:33" ht="22.9" customHeight="1">
      <c r="A7" s="12"/>
      <c r="B7" s="12"/>
      <c r="C7" s="12"/>
      <c r="D7" s="10" t="s">
        <v>154</v>
      </c>
      <c r="E7" s="10" t="s">
        <v>155</v>
      </c>
      <c r="F7" s="37">
        <f>SUM(F8)</f>
        <v>18.09</v>
      </c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>
        <f>SUM(AB8)</f>
        <v>7.24</v>
      </c>
      <c r="AC7" s="37">
        <f>SUM(AC8)</f>
        <v>10.85</v>
      </c>
      <c r="AD7" s="37"/>
      <c r="AE7" s="37"/>
      <c r="AF7" s="37"/>
      <c r="AG7" s="37"/>
    </row>
    <row r="8" spans="1:33" ht="22.9" customHeight="1">
      <c r="A8" s="12"/>
      <c r="B8" s="12"/>
      <c r="C8" s="12"/>
      <c r="D8" s="10">
        <v>127041</v>
      </c>
      <c r="E8" s="10" t="s">
        <v>156</v>
      </c>
      <c r="F8" s="37">
        <f>SUM(F11)</f>
        <v>18.09</v>
      </c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>
        <f>SUM(AB11)</f>
        <v>7.24</v>
      </c>
      <c r="AC8" s="37">
        <f>SUM(AC11)</f>
        <v>10.85</v>
      </c>
      <c r="AD8" s="37"/>
      <c r="AE8" s="37"/>
      <c r="AF8" s="37"/>
      <c r="AG8" s="37"/>
    </row>
    <row r="9" spans="1:33" ht="22.9" customHeight="1">
      <c r="A9" s="38" t="s">
        <v>169</v>
      </c>
      <c r="B9" s="38"/>
      <c r="C9" s="38"/>
      <c r="D9" s="39"/>
      <c r="E9" s="40" t="s">
        <v>234</v>
      </c>
      <c r="F9" s="36">
        <f>SUM(G9:AG9)</f>
        <v>18.09</v>
      </c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>
        <v>7.24</v>
      </c>
      <c r="AC9" s="36">
        <v>10.85</v>
      </c>
      <c r="AD9" s="37"/>
      <c r="AE9" s="37"/>
      <c r="AF9" s="37"/>
      <c r="AG9" s="37"/>
    </row>
    <row r="10" spans="1:33" ht="22.9" customHeight="1">
      <c r="A10" s="38" t="s">
        <v>169</v>
      </c>
      <c r="B10" s="38" t="s">
        <v>174</v>
      </c>
      <c r="C10" s="38"/>
      <c r="D10" s="39"/>
      <c r="E10" s="41" t="s">
        <v>369</v>
      </c>
      <c r="F10" s="36">
        <f>SUM(G10:AG10)</f>
        <v>18.09</v>
      </c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>
        <v>7.24</v>
      </c>
      <c r="AC10" s="36">
        <v>10.85</v>
      </c>
      <c r="AD10" s="37"/>
      <c r="AE10" s="37"/>
      <c r="AF10" s="37"/>
      <c r="AG10" s="37"/>
    </row>
    <row r="11" spans="1:33" ht="22.9" customHeight="1">
      <c r="A11" s="42" t="s">
        <v>169</v>
      </c>
      <c r="B11" s="42" t="s">
        <v>174</v>
      </c>
      <c r="C11" s="42" t="s">
        <v>171</v>
      </c>
      <c r="D11" s="39">
        <v>127041</v>
      </c>
      <c r="E11" s="41" t="s">
        <v>178</v>
      </c>
      <c r="F11" s="36">
        <f>SUM(G11:AG11)</f>
        <v>18.09</v>
      </c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>
        <v>7.24</v>
      </c>
      <c r="AC11" s="36">
        <v>10.85</v>
      </c>
      <c r="AD11" s="36"/>
      <c r="AE11" s="36"/>
      <c r="AF11" s="36"/>
      <c r="AG11" s="36"/>
    </row>
  </sheetData>
  <mergeCells count="35">
    <mergeCell ref="AD4:AD5"/>
    <mergeCell ref="AE4:AE5"/>
    <mergeCell ref="AF4:AF5"/>
    <mergeCell ref="AG4:AG5"/>
    <mergeCell ref="Y4:Y5"/>
    <mergeCell ref="Z4:Z5"/>
    <mergeCell ref="AA4:AA5"/>
    <mergeCell ref="AB4:AB5"/>
    <mergeCell ref="AC4:AC5"/>
    <mergeCell ref="T4:T5"/>
    <mergeCell ref="U4:U5"/>
    <mergeCell ref="V4:V5"/>
    <mergeCell ref="W4:W5"/>
    <mergeCell ref="X4:X5"/>
    <mergeCell ref="O4:O5"/>
    <mergeCell ref="P4:P5"/>
    <mergeCell ref="Q4:Q5"/>
    <mergeCell ref="R4:R5"/>
    <mergeCell ref="S4:S5"/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activeCell="A9" sqref="A9"/>
    </sheetView>
  </sheetViews>
  <sheetFormatPr defaultColWidth="10" defaultRowHeight="13.5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spans="1:8" ht="16.350000000000001" customHeight="1">
      <c r="A1" s="1"/>
      <c r="G1" s="104" t="s">
        <v>394</v>
      </c>
      <c r="H1" s="104"/>
    </row>
    <row r="2" spans="1:8" ht="33.6" customHeight="1">
      <c r="A2" s="105" t="s">
        <v>21</v>
      </c>
      <c r="B2" s="105"/>
      <c r="C2" s="105"/>
      <c r="D2" s="105"/>
      <c r="E2" s="105"/>
      <c r="F2" s="105"/>
      <c r="G2" s="105"/>
      <c r="H2" s="105"/>
    </row>
    <row r="3" spans="1:8" ht="24.2" customHeight="1">
      <c r="A3" s="106" t="s">
        <v>31</v>
      </c>
      <c r="B3" s="106"/>
      <c r="C3" s="106"/>
      <c r="D3" s="106"/>
      <c r="E3" s="106"/>
      <c r="F3" s="106"/>
      <c r="G3" s="106"/>
      <c r="H3" s="5" t="s">
        <v>32</v>
      </c>
    </row>
    <row r="4" spans="1:8" ht="23.25" customHeight="1">
      <c r="A4" s="108" t="s">
        <v>395</v>
      </c>
      <c r="B4" s="108" t="s">
        <v>396</v>
      </c>
      <c r="C4" s="108" t="s">
        <v>397</v>
      </c>
      <c r="D4" s="108" t="s">
        <v>398</v>
      </c>
      <c r="E4" s="108" t="s">
        <v>399</v>
      </c>
      <c r="F4" s="108"/>
      <c r="G4" s="108"/>
      <c r="H4" s="108" t="s">
        <v>400</v>
      </c>
    </row>
    <row r="5" spans="1:8" ht="25.9" customHeight="1">
      <c r="A5" s="108"/>
      <c r="B5" s="108"/>
      <c r="C5" s="108"/>
      <c r="D5" s="108"/>
      <c r="E5" s="23" t="s">
        <v>138</v>
      </c>
      <c r="F5" s="23" t="s">
        <v>401</v>
      </c>
      <c r="G5" s="23" t="s">
        <v>402</v>
      </c>
      <c r="H5" s="108"/>
    </row>
    <row r="6" spans="1:8" ht="22.9" customHeight="1">
      <c r="A6" s="24"/>
      <c r="B6" s="24" t="s">
        <v>136</v>
      </c>
      <c r="C6" s="11"/>
      <c r="D6" s="11"/>
      <c r="E6" s="11"/>
      <c r="F6" s="11"/>
      <c r="G6" s="11"/>
      <c r="H6" s="11"/>
    </row>
    <row r="7" spans="1:8" ht="22.9" customHeight="1">
      <c r="A7" s="27" t="s">
        <v>154</v>
      </c>
      <c r="B7" s="27" t="s">
        <v>155</v>
      </c>
      <c r="C7" s="11"/>
      <c r="D7" s="11"/>
      <c r="E7" s="11"/>
      <c r="F7" s="11"/>
      <c r="G7" s="11"/>
      <c r="H7" s="11"/>
    </row>
    <row r="8" spans="1:8" ht="22.9" customHeight="1">
      <c r="A8" s="29">
        <v>127041</v>
      </c>
      <c r="B8" s="29" t="s">
        <v>156</v>
      </c>
      <c r="C8" s="36"/>
      <c r="D8" s="36"/>
      <c r="E8" s="14"/>
      <c r="F8" s="36"/>
      <c r="G8" s="36"/>
      <c r="H8" s="36"/>
    </row>
    <row r="9" spans="1:8">
      <c r="A9" t="s">
        <v>385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10" defaultRowHeight="13.5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spans="1:8" ht="16.350000000000001" customHeight="1">
      <c r="A1" s="1"/>
      <c r="G1" s="104" t="s">
        <v>403</v>
      </c>
      <c r="H1" s="104"/>
    </row>
    <row r="2" spans="1:8" ht="38.85" customHeight="1">
      <c r="A2" s="105" t="s">
        <v>22</v>
      </c>
      <c r="B2" s="105"/>
      <c r="C2" s="105"/>
      <c r="D2" s="105"/>
      <c r="E2" s="105"/>
      <c r="F2" s="105"/>
      <c r="G2" s="105"/>
      <c r="H2" s="105"/>
    </row>
    <row r="3" spans="1:8" ht="24.2" customHeight="1">
      <c r="A3" s="106" t="s">
        <v>31</v>
      </c>
      <c r="B3" s="106"/>
      <c r="C3" s="106"/>
      <c r="D3" s="106"/>
      <c r="E3" s="106"/>
      <c r="F3" s="106"/>
      <c r="G3" s="106"/>
      <c r="H3" s="5" t="s">
        <v>32</v>
      </c>
    </row>
    <row r="4" spans="1:8" ht="23.25" customHeight="1">
      <c r="A4" s="108" t="s">
        <v>159</v>
      </c>
      <c r="B4" s="108" t="s">
        <v>160</v>
      </c>
      <c r="C4" s="108" t="s">
        <v>136</v>
      </c>
      <c r="D4" s="108" t="s">
        <v>404</v>
      </c>
      <c r="E4" s="108"/>
      <c r="F4" s="108"/>
      <c r="G4" s="108"/>
      <c r="H4" s="108" t="s">
        <v>162</v>
      </c>
    </row>
    <row r="5" spans="1:8" ht="19.899999999999999" customHeight="1">
      <c r="A5" s="108"/>
      <c r="B5" s="108"/>
      <c r="C5" s="108"/>
      <c r="D5" s="108" t="s">
        <v>138</v>
      </c>
      <c r="E5" s="108" t="s">
        <v>232</v>
      </c>
      <c r="F5" s="108"/>
      <c r="G5" s="108" t="s">
        <v>233</v>
      </c>
      <c r="H5" s="108"/>
    </row>
    <row r="6" spans="1:8" ht="27.6" customHeight="1">
      <c r="A6" s="108"/>
      <c r="B6" s="108"/>
      <c r="C6" s="108"/>
      <c r="D6" s="108"/>
      <c r="E6" s="23" t="s">
        <v>211</v>
      </c>
      <c r="F6" s="23" t="s">
        <v>202</v>
      </c>
      <c r="G6" s="108"/>
      <c r="H6" s="108"/>
    </row>
    <row r="7" spans="1:8" ht="22.9" customHeight="1">
      <c r="A7" s="24"/>
      <c r="B7" s="25" t="s">
        <v>136</v>
      </c>
      <c r="C7" s="26">
        <v>0</v>
      </c>
      <c r="D7" s="26"/>
      <c r="E7" s="26"/>
      <c r="F7" s="26"/>
      <c r="G7" s="26"/>
      <c r="H7" s="26"/>
    </row>
    <row r="8" spans="1:8" ht="22.9" customHeight="1">
      <c r="A8" s="27"/>
      <c r="B8" s="27"/>
      <c r="C8" s="26"/>
      <c r="D8" s="26"/>
      <c r="E8" s="26"/>
      <c r="F8" s="26"/>
      <c r="G8" s="26"/>
      <c r="H8" s="26"/>
    </row>
    <row r="9" spans="1:8" ht="22.9" customHeight="1">
      <c r="A9" s="28"/>
      <c r="B9" s="28"/>
      <c r="C9" s="26"/>
      <c r="D9" s="26"/>
      <c r="E9" s="26"/>
      <c r="F9" s="26"/>
      <c r="G9" s="26"/>
      <c r="H9" s="26"/>
    </row>
    <row r="10" spans="1:8" ht="22.9" customHeight="1">
      <c r="A10" s="28"/>
      <c r="B10" s="28"/>
      <c r="C10" s="26"/>
      <c r="D10" s="26"/>
      <c r="E10" s="26"/>
      <c r="F10" s="26"/>
      <c r="G10" s="26"/>
      <c r="H10" s="26"/>
    </row>
    <row r="11" spans="1:8" ht="22.9" customHeight="1">
      <c r="A11" s="28"/>
      <c r="B11" s="28"/>
      <c r="C11" s="26"/>
      <c r="D11" s="26"/>
      <c r="E11" s="26"/>
      <c r="F11" s="26"/>
      <c r="G11" s="26"/>
      <c r="H11" s="26"/>
    </row>
    <row r="12" spans="1:8" ht="22.9" customHeight="1">
      <c r="A12" s="29"/>
      <c r="B12" s="29"/>
      <c r="C12" s="30"/>
      <c r="D12" s="30"/>
      <c r="E12" s="31"/>
      <c r="F12" s="31"/>
      <c r="G12" s="31"/>
      <c r="H12" s="31"/>
    </row>
    <row r="13" spans="1:8">
      <c r="A13" t="s">
        <v>385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7"/>
  <sheetViews>
    <sheetView topLeftCell="A18" workbookViewId="0">
      <selection activeCell="A27" sqref="A3:XFD27"/>
    </sheetView>
  </sheetViews>
  <sheetFormatPr defaultColWidth="10" defaultRowHeight="13.5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spans="1:3" ht="32.85" customHeight="1">
      <c r="A1" s="1"/>
      <c r="B1" s="87" t="s">
        <v>4</v>
      </c>
      <c r="C1" s="87"/>
    </row>
    <row r="2" spans="1:3" ht="24.95" customHeight="1">
      <c r="B2" s="87"/>
      <c r="C2" s="87"/>
    </row>
    <row r="3" spans="1:3" ht="30" customHeight="1">
      <c r="B3" s="86" t="s">
        <v>5</v>
      </c>
      <c r="C3" s="86"/>
    </row>
    <row r="4" spans="1:3" ht="30" customHeight="1">
      <c r="B4" s="79">
        <v>1</v>
      </c>
      <c r="C4" s="80" t="s">
        <v>6</v>
      </c>
    </row>
    <row r="5" spans="1:3" ht="30" customHeight="1">
      <c r="B5" s="79">
        <v>2</v>
      </c>
      <c r="C5" s="81" t="s">
        <v>7</v>
      </c>
    </row>
    <row r="6" spans="1:3" ht="30" customHeight="1">
      <c r="B6" s="79">
        <v>3</v>
      </c>
      <c r="C6" s="80" t="s">
        <v>8</v>
      </c>
    </row>
    <row r="7" spans="1:3" ht="30" customHeight="1">
      <c r="B7" s="79">
        <v>4</v>
      </c>
      <c r="C7" s="80" t="s">
        <v>9</v>
      </c>
    </row>
    <row r="8" spans="1:3" ht="30" customHeight="1">
      <c r="B8" s="79">
        <v>5</v>
      </c>
      <c r="C8" s="80" t="s">
        <v>10</v>
      </c>
    </row>
    <row r="9" spans="1:3" ht="30" customHeight="1">
      <c r="B9" s="79">
        <v>6</v>
      </c>
      <c r="C9" s="80" t="s">
        <v>11</v>
      </c>
    </row>
    <row r="10" spans="1:3" ht="30" customHeight="1">
      <c r="B10" s="79">
        <v>7</v>
      </c>
      <c r="C10" s="80" t="s">
        <v>12</v>
      </c>
    </row>
    <row r="11" spans="1:3" ht="30" customHeight="1">
      <c r="B11" s="79">
        <v>8</v>
      </c>
      <c r="C11" s="80" t="s">
        <v>13</v>
      </c>
    </row>
    <row r="12" spans="1:3" ht="30" customHeight="1">
      <c r="B12" s="79">
        <v>9</v>
      </c>
      <c r="C12" s="80" t="s">
        <v>14</v>
      </c>
    </row>
    <row r="13" spans="1:3" ht="30" customHeight="1">
      <c r="B13" s="79">
        <v>10</v>
      </c>
      <c r="C13" s="80" t="s">
        <v>15</v>
      </c>
    </row>
    <row r="14" spans="1:3" ht="30" customHeight="1">
      <c r="B14" s="79">
        <v>11</v>
      </c>
      <c r="C14" s="80" t="s">
        <v>16</v>
      </c>
    </row>
    <row r="15" spans="1:3" ht="30" customHeight="1">
      <c r="B15" s="79">
        <v>12</v>
      </c>
      <c r="C15" s="80" t="s">
        <v>17</v>
      </c>
    </row>
    <row r="16" spans="1:3" ht="30" customHeight="1">
      <c r="B16" s="79">
        <v>13</v>
      </c>
      <c r="C16" s="80" t="s">
        <v>18</v>
      </c>
    </row>
    <row r="17" spans="2:3" ht="30" customHeight="1">
      <c r="B17" s="79">
        <v>14</v>
      </c>
      <c r="C17" s="80" t="s">
        <v>19</v>
      </c>
    </row>
    <row r="18" spans="2:3" ht="30" customHeight="1">
      <c r="B18" s="79">
        <v>15</v>
      </c>
      <c r="C18" s="80" t="s">
        <v>20</v>
      </c>
    </row>
    <row r="19" spans="2:3" ht="30" customHeight="1">
      <c r="B19" s="79">
        <v>16</v>
      </c>
      <c r="C19" s="80" t="s">
        <v>21</v>
      </c>
    </row>
    <row r="20" spans="2:3" ht="30" customHeight="1">
      <c r="B20" s="79">
        <v>17</v>
      </c>
      <c r="C20" s="80" t="s">
        <v>22</v>
      </c>
    </row>
    <row r="21" spans="2:3" ht="30" customHeight="1">
      <c r="B21" s="79">
        <v>18</v>
      </c>
      <c r="C21" s="80" t="s">
        <v>23</v>
      </c>
    </row>
    <row r="22" spans="2:3" ht="30" customHeight="1">
      <c r="B22" s="79">
        <v>19</v>
      </c>
      <c r="C22" s="80" t="s">
        <v>24</v>
      </c>
    </row>
    <row r="23" spans="2:3" ht="30" customHeight="1">
      <c r="B23" s="79">
        <v>20</v>
      </c>
      <c r="C23" s="80" t="s">
        <v>25</v>
      </c>
    </row>
    <row r="24" spans="2:3" ht="30" customHeight="1">
      <c r="B24" s="79">
        <v>21</v>
      </c>
      <c r="C24" s="80" t="s">
        <v>26</v>
      </c>
    </row>
    <row r="25" spans="2:3" ht="30" customHeight="1">
      <c r="B25" s="79">
        <v>22</v>
      </c>
      <c r="C25" s="80" t="s">
        <v>27</v>
      </c>
    </row>
    <row r="26" spans="2:3" ht="30" customHeight="1">
      <c r="B26" s="79">
        <v>23</v>
      </c>
      <c r="C26" s="80" t="s">
        <v>28</v>
      </c>
    </row>
    <row r="27" spans="2:3" ht="30" customHeight="1">
      <c r="B27" s="79">
        <v>24</v>
      </c>
      <c r="C27" s="80" t="s">
        <v>29</v>
      </c>
    </row>
  </sheetData>
  <mergeCells count="2">
    <mergeCell ref="B3:C3"/>
    <mergeCell ref="B1:C2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A10" sqref="A10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spans="1:20" ht="16.350000000000001" customHeight="1">
      <c r="A1" s="1"/>
      <c r="S1" s="104" t="s">
        <v>405</v>
      </c>
      <c r="T1" s="104"/>
    </row>
    <row r="2" spans="1:20" ht="47.45" customHeight="1">
      <c r="A2" s="105" t="s">
        <v>23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</row>
    <row r="3" spans="1:20" ht="24.2" customHeight="1">
      <c r="A3" s="106" t="s">
        <v>31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7" t="s">
        <v>32</v>
      </c>
      <c r="T3" s="107"/>
    </row>
    <row r="4" spans="1:20" ht="27.6" customHeight="1">
      <c r="A4" s="108" t="s">
        <v>158</v>
      </c>
      <c r="B4" s="108"/>
      <c r="C4" s="108"/>
      <c r="D4" s="108" t="s">
        <v>191</v>
      </c>
      <c r="E4" s="108" t="s">
        <v>192</v>
      </c>
      <c r="F4" s="108" t="s">
        <v>193</v>
      </c>
      <c r="G4" s="108" t="s">
        <v>194</v>
      </c>
      <c r="H4" s="108" t="s">
        <v>195</v>
      </c>
      <c r="I4" s="108" t="s">
        <v>196</v>
      </c>
      <c r="J4" s="108" t="s">
        <v>197</v>
      </c>
      <c r="K4" s="108" t="s">
        <v>198</v>
      </c>
      <c r="L4" s="108" t="s">
        <v>199</v>
      </c>
      <c r="M4" s="108" t="s">
        <v>200</v>
      </c>
      <c r="N4" s="108" t="s">
        <v>201</v>
      </c>
      <c r="O4" s="108" t="s">
        <v>202</v>
      </c>
      <c r="P4" s="108" t="s">
        <v>203</v>
      </c>
      <c r="Q4" s="108" t="s">
        <v>204</v>
      </c>
      <c r="R4" s="108" t="s">
        <v>205</v>
      </c>
      <c r="S4" s="108" t="s">
        <v>206</v>
      </c>
      <c r="T4" s="108" t="s">
        <v>207</v>
      </c>
    </row>
    <row r="5" spans="1:20" ht="19.899999999999999" customHeight="1">
      <c r="A5" s="23" t="s">
        <v>166</v>
      </c>
      <c r="B5" s="23" t="s">
        <v>167</v>
      </c>
      <c r="C5" s="23" t="s">
        <v>168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</row>
    <row r="6" spans="1:20" ht="22.9" customHeight="1">
      <c r="A6" s="24"/>
      <c r="B6" s="24"/>
      <c r="C6" s="24"/>
      <c r="D6" s="24"/>
      <c r="E6" s="24" t="s">
        <v>136</v>
      </c>
      <c r="F6" s="26">
        <v>0</v>
      </c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ht="22.9" customHeight="1">
      <c r="A7" s="24"/>
      <c r="B7" s="24"/>
      <c r="C7" s="24"/>
      <c r="D7" s="27"/>
      <c r="E7" s="27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</row>
    <row r="8" spans="1:20" ht="22.9" customHeight="1">
      <c r="A8" s="32"/>
      <c r="B8" s="32"/>
      <c r="C8" s="32"/>
      <c r="D8" s="28"/>
      <c r="E8" s="28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</row>
    <row r="9" spans="1:20" ht="22.9" customHeight="1">
      <c r="A9" s="33"/>
      <c r="B9" s="33"/>
      <c r="C9" s="33"/>
      <c r="D9" s="29"/>
      <c r="E9" s="34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</row>
    <row r="10" spans="1:20">
      <c r="A10" t="s">
        <v>385</v>
      </c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A10" sqref="A10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spans="1:20" ht="16.350000000000001" customHeight="1">
      <c r="A1" s="1"/>
      <c r="S1" s="104" t="s">
        <v>406</v>
      </c>
      <c r="T1" s="104"/>
    </row>
    <row r="2" spans="1:20" ht="47.45" customHeight="1">
      <c r="A2" s="105" t="s">
        <v>24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</row>
    <row r="3" spans="1:20" ht="21.6" customHeight="1">
      <c r="A3" s="106" t="s">
        <v>31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7" t="s">
        <v>32</v>
      </c>
      <c r="T3" s="107"/>
    </row>
    <row r="4" spans="1:20" ht="29.25" customHeight="1">
      <c r="A4" s="108" t="s">
        <v>158</v>
      </c>
      <c r="B4" s="108"/>
      <c r="C4" s="108"/>
      <c r="D4" s="108" t="s">
        <v>191</v>
      </c>
      <c r="E4" s="108" t="s">
        <v>192</v>
      </c>
      <c r="F4" s="108" t="s">
        <v>210</v>
      </c>
      <c r="G4" s="108" t="s">
        <v>161</v>
      </c>
      <c r="H4" s="108"/>
      <c r="I4" s="108"/>
      <c r="J4" s="108"/>
      <c r="K4" s="108" t="s">
        <v>162</v>
      </c>
      <c r="L4" s="108"/>
      <c r="M4" s="108"/>
      <c r="N4" s="108"/>
      <c r="O4" s="108"/>
      <c r="P4" s="108"/>
      <c r="Q4" s="108"/>
      <c r="R4" s="108"/>
      <c r="S4" s="108"/>
      <c r="T4" s="108"/>
    </row>
    <row r="5" spans="1:20" ht="50.1" customHeight="1">
      <c r="A5" s="23" t="s">
        <v>166</v>
      </c>
      <c r="B5" s="23" t="s">
        <v>167</v>
      </c>
      <c r="C5" s="23" t="s">
        <v>168</v>
      </c>
      <c r="D5" s="108"/>
      <c r="E5" s="108"/>
      <c r="F5" s="108"/>
      <c r="G5" s="23" t="s">
        <v>136</v>
      </c>
      <c r="H5" s="23" t="s">
        <v>211</v>
      </c>
      <c r="I5" s="23" t="s">
        <v>212</v>
      </c>
      <c r="J5" s="23" t="s">
        <v>202</v>
      </c>
      <c r="K5" s="23" t="s">
        <v>136</v>
      </c>
      <c r="L5" s="23" t="s">
        <v>214</v>
      </c>
      <c r="M5" s="23" t="s">
        <v>215</v>
      </c>
      <c r="N5" s="23" t="s">
        <v>204</v>
      </c>
      <c r="O5" s="23" t="s">
        <v>216</v>
      </c>
      <c r="P5" s="23" t="s">
        <v>217</v>
      </c>
      <c r="Q5" s="23" t="s">
        <v>218</v>
      </c>
      <c r="R5" s="23" t="s">
        <v>200</v>
      </c>
      <c r="S5" s="23" t="s">
        <v>203</v>
      </c>
      <c r="T5" s="23" t="s">
        <v>207</v>
      </c>
    </row>
    <row r="6" spans="1:20" ht="22.9" customHeight="1">
      <c r="A6" s="24"/>
      <c r="B6" s="24"/>
      <c r="C6" s="24"/>
      <c r="D6" s="24"/>
      <c r="E6" s="24" t="s">
        <v>136</v>
      </c>
      <c r="F6" s="26">
        <v>0</v>
      </c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ht="22.9" customHeight="1">
      <c r="A7" s="24"/>
      <c r="B7" s="24"/>
      <c r="C7" s="24"/>
      <c r="D7" s="27"/>
      <c r="E7" s="27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</row>
    <row r="8" spans="1:20" ht="22.9" customHeight="1">
      <c r="A8" s="32"/>
      <c r="B8" s="32"/>
      <c r="C8" s="32"/>
      <c r="D8" s="28"/>
      <c r="E8" s="28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</row>
    <row r="9" spans="1:20" ht="22.9" customHeight="1">
      <c r="A9" s="33"/>
      <c r="B9" s="33"/>
      <c r="C9" s="33"/>
      <c r="D9" s="29"/>
      <c r="E9" s="34"/>
      <c r="F9" s="31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</row>
    <row r="10" spans="1:20">
      <c r="A10" t="s">
        <v>385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10" defaultRowHeight="13.5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spans="1:8" ht="16.350000000000001" customHeight="1">
      <c r="A1" s="1"/>
      <c r="H1" s="21" t="s">
        <v>407</v>
      </c>
    </row>
    <row r="2" spans="1:8" ht="38.85" customHeight="1">
      <c r="A2" s="105" t="s">
        <v>408</v>
      </c>
      <c r="B2" s="105"/>
      <c r="C2" s="105"/>
      <c r="D2" s="105"/>
      <c r="E2" s="105"/>
      <c r="F2" s="105"/>
      <c r="G2" s="105"/>
      <c r="H2" s="105"/>
    </row>
    <row r="3" spans="1:8" ht="24.2" customHeight="1">
      <c r="A3" s="106" t="s">
        <v>31</v>
      </c>
      <c r="B3" s="106"/>
      <c r="C3" s="106"/>
      <c r="D3" s="106"/>
      <c r="E3" s="106"/>
      <c r="F3" s="106"/>
      <c r="G3" s="106"/>
      <c r="H3" s="5" t="s">
        <v>32</v>
      </c>
    </row>
    <row r="4" spans="1:8" ht="19.899999999999999" customHeight="1">
      <c r="A4" s="108" t="s">
        <v>159</v>
      </c>
      <c r="B4" s="108" t="s">
        <v>160</v>
      </c>
      <c r="C4" s="108" t="s">
        <v>136</v>
      </c>
      <c r="D4" s="108" t="s">
        <v>409</v>
      </c>
      <c r="E4" s="108"/>
      <c r="F4" s="108"/>
      <c r="G4" s="108"/>
      <c r="H4" s="108" t="s">
        <v>162</v>
      </c>
    </row>
    <row r="5" spans="1:8" ht="23.25" customHeight="1">
      <c r="A5" s="108"/>
      <c r="B5" s="108"/>
      <c r="C5" s="108"/>
      <c r="D5" s="108" t="s">
        <v>138</v>
      </c>
      <c r="E5" s="108" t="s">
        <v>232</v>
      </c>
      <c r="F5" s="108"/>
      <c r="G5" s="108" t="s">
        <v>233</v>
      </c>
      <c r="H5" s="108"/>
    </row>
    <row r="6" spans="1:8" ht="23.25" customHeight="1">
      <c r="A6" s="108"/>
      <c r="B6" s="108"/>
      <c r="C6" s="108"/>
      <c r="D6" s="108"/>
      <c r="E6" s="23" t="s">
        <v>211</v>
      </c>
      <c r="F6" s="23" t="s">
        <v>202</v>
      </c>
      <c r="G6" s="108"/>
      <c r="H6" s="108"/>
    </row>
    <row r="7" spans="1:8" ht="22.9" customHeight="1">
      <c r="A7" s="24"/>
      <c r="B7" s="25" t="s">
        <v>136</v>
      </c>
      <c r="C7" s="26">
        <v>0</v>
      </c>
      <c r="D7" s="26"/>
      <c r="E7" s="26"/>
      <c r="F7" s="26"/>
      <c r="G7" s="26"/>
      <c r="H7" s="26"/>
    </row>
    <row r="8" spans="1:8" ht="22.9" customHeight="1">
      <c r="A8" s="27"/>
      <c r="B8" s="27"/>
      <c r="C8" s="26"/>
      <c r="D8" s="26"/>
      <c r="E8" s="26"/>
      <c r="F8" s="26"/>
      <c r="G8" s="26"/>
      <c r="H8" s="26"/>
    </row>
    <row r="9" spans="1:8" ht="22.9" customHeight="1">
      <c r="A9" s="28"/>
      <c r="B9" s="28"/>
      <c r="C9" s="26"/>
      <c r="D9" s="26"/>
      <c r="E9" s="26"/>
      <c r="F9" s="26"/>
      <c r="G9" s="26"/>
      <c r="H9" s="26"/>
    </row>
    <row r="10" spans="1:8" ht="22.9" customHeight="1">
      <c r="A10" s="28"/>
      <c r="B10" s="28"/>
      <c r="C10" s="26"/>
      <c r="D10" s="26"/>
      <c r="E10" s="26"/>
      <c r="F10" s="26"/>
      <c r="G10" s="26"/>
      <c r="H10" s="26"/>
    </row>
    <row r="11" spans="1:8" ht="22.9" customHeight="1">
      <c r="A11" s="28"/>
      <c r="B11" s="28"/>
      <c r="C11" s="26"/>
      <c r="D11" s="26"/>
      <c r="E11" s="26"/>
      <c r="F11" s="26"/>
      <c r="G11" s="26"/>
      <c r="H11" s="26"/>
    </row>
    <row r="12" spans="1:8" ht="22.9" customHeight="1">
      <c r="A12" s="29"/>
      <c r="B12" s="29"/>
      <c r="C12" s="30"/>
      <c r="D12" s="30"/>
      <c r="E12" s="31"/>
      <c r="F12" s="31"/>
      <c r="G12" s="31"/>
      <c r="H12" s="31"/>
    </row>
    <row r="13" spans="1:8">
      <c r="A13" t="s">
        <v>385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10" defaultRowHeight="13.5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spans="1:8" ht="16.350000000000001" customHeight="1">
      <c r="A1" s="1"/>
      <c r="H1" s="21" t="s">
        <v>410</v>
      </c>
    </row>
    <row r="2" spans="1:8" ht="38.85" customHeight="1">
      <c r="A2" s="105" t="s">
        <v>26</v>
      </c>
      <c r="B2" s="105"/>
      <c r="C2" s="105"/>
      <c r="D2" s="105"/>
      <c r="E2" s="105"/>
      <c r="F2" s="105"/>
      <c r="G2" s="105"/>
      <c r="H2" s="105"/>
    </row>
    <row r="3" spans="1:8" ht="24.2" customHeight="1">
      <c r="A3" s="106" t="s">
        <v>31</v>
      </c>
      <c r="B3" s="106"/>
      <c r="C3" s="106"/>
      <c r="D3" s="106"/>
      <c r="E3" s="106"/>
      <c r="F3" s="106"/>
      <c r="G3" s="106"/>
      <c r="H3" s="5" t="s">
        <v>32</v>
      </c>
    </row>
    <row r="4" spans="1:8" ht="20.65" customHeight="1">
      <c r="A4" s="108" t="s">
        <v>159</v>
      </c>
      <c r="B4" s="108" t="s">
        <v>160</v>
      </c>
      <c r="C4" s="108" t="s">
        <v>136</v>
      </c>
      <c r="D4" s="108" t="s">
        <v>411</v>
      </c>
      <c r="E4" s="108"/>
      <c r="F4" s="108"/>
      <c r="G4" s="108"/>
      <c r="H4" s="108" t="s">
        <v>162</v>
      </c>
    </row>
    <row r="5" spans="1:8" ht="18.95" customHeight="1">
      <c r="A5" s="108"/>
      <c r="B5" s="108"/>
      <c r="C5" s="108"/>
      <c r="D5" s="108" t="s">
        <v>138</v>
      </c>
      <c r="E5" s="108" t="s">
        <v>232</v>
      </c>
      <c r="F5" s="108"/>
      <c r="G5" s="108" t="s">
        <v>233</v>
      </c>
      <c r="H5" s="108"/>
    </row>
    <row r="6" spans="1:8" ht="24.2" customHeight="1">
      <c r="A6" s="108"/>
      <c r="B6" s="108"/>
      <c r="C6" s="108"/>
      <c r="D6" s="108"/>
      <c r="E6" s="23" t="s">
        <v>211</v>
      </c>
      <c r="F6" s="23" t="s">
        <v>202</v>
      </c>
      <c r="G6" s="108"/>
      <c r="H6" s="108"/>
    </row>
    <row r="7" spans="1:8" ht="22.9" customHeight="1">
      <c r="A7" s="24"/>
      <c r="B7" s="25" t="s">
        <v>136</v>
      </c>
      <c r="C7" s="26">
        <v>0</v>
      </c>
      <c r="D7" s="26"/>
      <c r="E7" s="26"/>
      <c r="F7" s="26"/>
      <c r="G7" s="26"/>
      <c r="H7" s="26"/>
    </row>
    <row r="8" spans="1:8" ht="22.9" customHeight="1">
      <c r="A8" s="27"/>
      <c r="B8" s="27"/>
      <c r="C8" s="26"/>
      <c r="D8" s="26"/>
      <c r="E8" s="26"/>
      <c r="F8" s="26"/>
      <c r="G8" s="26"/>
      <c r="H8" s="26"/>
    </row>
    <row r="9" spans="1:8" ht="22.9" customHeight="1">
      <c r="A9" s="28"/>
      <c r="B9" s="28"/>
      <c r="C9" s="26"/>
      <c r="D9" s="26"/>
      <c r="E9" s="26"/>
      <c r="F9" s="26"/>
      <c r="G9" s="26"/>
      <c r="H9" s="26"/>
    </row>
    <row r="10" spans="1:8" ht="22.9" customHeight="1">
      <c r="A10" s="28"/>
      <c r="B10" s="28"/>
      <c r="C10" s="26"/>
      <c r="D10" s="26"/>
      <c r="E10" s="26"/>
      <c r="F10" s="26"/>
      <c r="G10" s="26"/>
      <c r="H10" s="26"/>
    </row>
    <row r="11" spans="1:8" ht="22.9" customHeight="1">
      <c r="A11" s="28"/>
      <c r="B11" s="28"/>
      <c r="C11" s="26"/>
      <c r="D11" s="26"/>
      <c r="E11" s="26"/>
      <c r="F11" s="26"/>
      <c r="G11" s="26"/>
      <c r="H11" s="26"/>
    </row>
    <row r="12" spans="1:8" ht="22.9" customHeight="1">
      <c r="A12" s="29"/>
      <c r="B12" s="29"/>
      <c r="C12" s="30"/>
      <c r="D12" s="30"/>
      <c r="E12" s="31"/>
      <c r="F12" s="31"/>
      <c r="G12" s="31"/>
      <c r="H12" s="31"/>
    </row>
    <row r="13" spans="1:8">
      <c r="A13" t="s">
        <v>385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>
  <dimension ref="A1:N11"/>
  <sheetViews>
    <sheetView topLeftCell="B4" zoomScale="130" zoomScaleNormal="130" workbookViewId="0">
      <selection activeCell="M1" sqref="M1:N1"/>
    </sheetView>
  </sheetViews>
  <sheetFormatPr defaultColWidth="10" defaultRowHeight="13.5"/>
  <cols>
    <col min="1" max="1" width="10" style="6" customWidth="1"/>
    <col min="2" max="2" width="24.375" style="6" customWidth="1"/>
    <col min="3" max="3" width="13.25" style="6" customWidth="1"/>
    <col min="4" max="4" width="8.625" style="6" customWidth="1"/>
    <col min="5" max="14" width="7.75" style="6" customWidth="1"/>
    <col min="15" max="18" width="9.75" style="6" customWidth="1"/>
    <col min="19" max="16384" width="10" style="6"/>
  </cols>
  <sheetData>
    <row r="1" spans="1:14" ht="16.350000000000001" customHeight="1">
      <c r="A1" s="7"/>
      <c r="M1" s="93" t="s">
        <v>412</v>
      </c>
      <c r="N1" s="93"/>
    </row>
    <row r="2" spans="1:14" ht="45.75" customHeight="1">
      <c r="A2" s="94" t="s">
        <v>27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</row>
    <row r="3" spans="1:14" ht="18.2" customHeight="1">
      <c r="A3" s="89" t="s">
        <v>31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1" t="s">
        <v>32</v>
      </c>
      <c r="N3" s="91"/>
    </row>
    <row r="4" spans="1:14" ht="26.1" customHeight="1">
      <c r="A4" s="92" t="s">
        <v>191</v>
      </c>
      <c r="B4" s="92" t="s">
        <v>413</v>
      </c>
      <c r="C4" s="92" t="s">
        <v>414</v>
      </c>
      <c r="D4" s="92"/>
      <c r="E4" s="92"/>
      <c r="F4" s="92"/>
      <c r="G4" s="92"/>
      <c r="H4" s="92"/>
      <c r="I4" s="92"/>
      <c r="J4" s="92"/>
      <c r="K4" s="92"/>
      <c r="L4" s="92"/>
      <c r="M4" s="92" t="s">
        <v>415</v>
      </c>
      <c r="N4" s="92"/>
    </row>
    <row r="5" spans="1:14" ht="31.9" customHeight="1">
      <c r="A5" s="92"/>
      <c r="B5" s="92"/>
      <c r="C5" s="92" t="s">
        <v>416</v>
      </c>
      <c r="D5" s="92" t="s">
        <v>139</v>
      </c>
      <c r="E5" s="92"/>
      <c r="F5" s="92"/>
      <c r="G5" s="92"/>
      <c r="H5" s="92"/>
      <c r="I5" s="92"/>
      <c r="J5" s="92" t="s">
        <v>417</v>
      </c>
      <c r="K5" s="92" t="s">
        <v>141</v>
      </c>
      <c r="L5" s="92" t="s">
        <v>142</v>
      </c>
      <c r="M5" s="92" t="s">
        <v>418</v>
      </c>
      <c r="N5" s="92" t="s">
        <v>419</v>
      </c>
    </row>
    <row r="6" spans="1:14" ht="44.85" customHeight="1">
      <c r="A6" s="92"/>
      <c r="B6" s="92"/>
      <c r="C6" s="92"/>
      <c r="D6" s="9" t="s">
        <v>420</v>
      </c>
      <c r="E6" s="9" t="s">
        <v>421</v>
      </c>
      <c r="F6" s="9" t="s">
        <v>422</v>
      </c>
      <c r="G6" s="9" t="s">
        <v>423</v>
      </c>
      <c r="H6" s="9" t="s">
        <v>424</v>
      </c>
      <c r="I6" s="9" t="s">
        <v>425</v>
      </c>
      <c r="J6" s="92"/>
      <c r="K6" s="92"/>
      <c r="L6" s="92"/>
      <c r="M6" s="92"/>
      <c r="N6" s="92"/>
    </row>
    <row r="7" spans="1:14" ht="22.9" customHeight="1">
      <c r="A7" s="12"/>
      <c r="B7" s="17" t="s">
        <v>136</v>
      </c>
      <c r="C7" s="11">
        <f>C8</f>
        <v>112.82</v>
      </c>
      <c r="D7" s="11">
        <f>D8</f>
        <v>112.82</v>
      </c>
      <c r="E7" s="11"/>
      <c r="F7" s="11"/>
      <c r="G7" s="11"/>
      <c r="H7" s="11"/>
      <c r="I7" s="11"/>
      <c r="J7" s="11"/>
      <c r="K7" s="11"/>
      <c r="L7" s="11"/>
      <c r="M7" s="19">
        <f>C8</f>
        <v>112.82</v>
      </c>
      <c r="N7" s="12"/>
    </row>
    <row r="8" spans="1:14" ht="22.9" customHeight="1">
      <c r="A8" s="10">
        <v>127041</v>
      </c>
      <c r="B8" s="10" t="s">
        <v>156</v>
      </c>
      <c r="C8" s="11">
        <f>SUM(C9:C11)</f>
        <v>112.82</v>
      </c>
      <c r="D8" s="11">
        <f>SUM(D9:D11)</f>
        <v>112.82</v>
      </c>
      <c r="E8" s="11"/>
      <c r="F8" s="11"/>
      <c r="G8" s="11"/>
      <c r="H8" s="11"/>
      <c r="I8" s="11"/>
      <c r="J8" s="11"/>
      <c r="K8" s="11"/>
      <c r="L8" s="11"/>
      <c r="M8" s="19">
        <f>C8</f>
        <v>112.82</v>
      </c>
      <c r="N8" s="12"/>
    </row>
    <row r="9" spans="1:14" ht="22.9" customHeight="1">
      <c r="A9" s="10">
        <v>127041</v>
      </c>
      <c r="B9" s="18" t="s">
        <v>426</v>
      </c>
      <c r="C9" s="14">
        <v>82.12</v>
      </c>
      <c r="D9" s="14">
        <v>82.12</v>
      </c>
      <c r="E9" s="14"/>
      <c r="F9" s="14"/>
      <c r="G9" s="14"/>
      <c r="H9" s="14"/>
      <c r="I9" s="14"/>
      <c r="J9" s="14"/>
      <c r="K9" s="14"/>
      <c r="L9" s="14"/>
      <c r="M9" s="20">
        <v>82.12</v>
      </c>
      <c r="N9" s="13"/>
    </row>
    <row r="10" spans="1:14" ht="22.9" customHeight="1">
      <c r="A10" s="10">
        <v>127041</v>
      </c>
      <c r="B10" s="18" t="s">
        <v>427</v>
      </c>
      <c r="C10" s="14">
        <v>2.0699999999999998</v>
      </c>
      <c r="D10" s="14">
        <v>2.0699999999999998</v>
      </c>
      <c r="E10" s="14"/>
      <c r="F10" s="14"/>
      <c r="G10" s="14"/>
      <c r="H10" s="14"/>
      <c r="I10" s="14"/>
      <c r="J10" s="14"/>
      <c r="K10" s="14"/>
      <c r="L10" s="14"/>
      <c r="M10" s="20">
        <v>2.0699999999999998</v>
      </c>
      <c r="N10" s="13"/>
    </row>
    <row r="11" spans="1:14" ht="22.9" customHeight="1">
      <c r="A11" s="10">
        <v>127041</v>
      </c>
      <c r="B11" s="18" t="s">
        <v>428</v>
      </c>
      <c r="C11" s="14">
        <v>28.63</v>
      </c>
      <c r="D11" s="14">
        <v>28.63</v>
      </c>
      <c r="E11" s="14"/>
      <c r="F11" s="14"/>
      <c r="G11" s="14"/>
      <c r="H11" s="14"/>
      <c r="I11" s="14"/>
      <c r="J11" s="14"/>
      <c r="K11" s="14"/>
      <c r="L11" s="14"/>
      <c r="M11" s="20">
        <v>28.63</v>
      </c>
      <c r="N11" s="13"/>
    </row>
  </sheetData>
  <mergeCells count="15">
    <mergeCell ref="K5:K6"/>
    <mergeCell ref="L5:L6"/>
    <mergeCell ref="M5:M6"/>
    <mergeCell ref="N5:N6"/>
    <mergeCell ref="D5:I5"/>
    <mergeCell ref="A4:A6"/>
    <mergeCell ref="B4:B6"/>
    <mergeCell ref="C5:C6"/>
    <mergeCell ref="J5:J6"/>
    <mergeCell ref="M1:N1"/>
    <mergeCell ref="A2:N2"/>
    <mergeCell ref="A3:L3"/>
    <mergeCell ref="M3:N3"/>
    <mergeCell ref="C4:L4"/>
    <mergeCell ref="M4:N4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>
  <dimension ref="A1:M18"/>
  <sheetViews>
    <sheetView workbookViewId="0">
      <selection activeCell="M1" sqref="M1"/>
    </sheetView>
  </sheetViews>
  <sheetFormatPr defaultColWidth="10" defaultRowHeight="13.5"/>
  <cols>
    <col min="1" max="1" width="6.75" style="6" customWidth="1"/>
    <col min="2" max="2" width="15.125" style="6" customWidth="1"/>
    <col min="3" max="3" width="8.5" style="6" customWidth="1"/>
    <col min="4" max="4" width="12.25" style="6" customWidth="1"/>
    <col min="5" max="5" width="8.375" style="6" customWidth="1"/>
    <col min="6" max="6" width="8.5" style="6" customWidth="1"/>
    <col min="7" max="7" width="12" style="6" customWidth="1"/>
    <col min="8" max="8" width="21.625" style="6" customWidth="1"/>
    <col min="9" max="9" width="11.125" style="6" customWidth="1"/>
    <col min="10" max="10" width="11.5" style="6" customWidth="1"/>
    <col min="11" max="11" width="9.25" style="6" customWidth="1"/>
    <col min="12" max="12" width="9.75" style="6" customWidth="1"/>
    <col min="13" max="13" width="15.25" style="6" customWidth="1"/>
    <col min="14" max="18" width="9.75" style="6" customWidth="1"/>
    <col min="19" max="16384" width="10" style="6"/>
  </cols>
  <sheetData>
    <row r="1" spans="1:13" ht="16.350000000000001" customHeight="1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15" t="s">
        <v>429</v>
      </c>
    </row>
    <row r="2" spans="1:13" ht="37.9" customHeight="1">
      <c r="A2" s="7"/>
      <c r="B2" s="7"/>
      <c r="C2" s="97" t="s">
        <v>28</v>
      </c>
      <c r="D2" s="97"/>
      <c r="E2" s="97"/>
      <c r="F2" s="97"/>
      <c r="G2" s="97"/>
      <c r="H2" s="97"/>
      <c r="I2" s="97"/>
      <c r="J2" s="97"/>
      <c r="K2" s="97"/>
      <c r="L2" s="97"/>
      <c r="M2" s="97"/>
    </row>
    <row r="3" spans="1:13" ht="21.6" customHeight="1">
      <c r="A3" s="89" t="s">
        <v>31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91" t="s">
        <v>32</v>
      </c>
      <c r="M3" s="91"/>
    </row>
    <row r="4" spans="1:13" ht="33.6" customHeight="1">
      <c r="A4" s="92" t="s">
        <v>191</v>
      </c>
      <c r="B4" s="92" t="s">
        <v>430</v>
      </c>
      <c r="C4" s="92" t="s">
        <v>431</v>
      </c>
      <c r="D4" s="92" t="s">
        <v>432</v>
      </c>
      <c r="E4" s="92" t="s">
        <v>433</v>
      </c>
      <c r="F4" s="92"/>
      <c r="G4" s="92"/>
      <c r="H4" s="92"/>
      <c r="I4" s="92"/>
      <c r="J4" s="92"/>
      <c r="K4" s="92"/>
      <c r="L4" s="92"/>
      <c r="M4" s="92"/>
    </row>
    <row r="5" spans="1:13" ht="36.200000000000003" customHeight="1">
      <c r="A5" s="92"/>
      <c r="B5" s="92"/>
      <c r="C5" s="92"/>
      <c r="D5" s="92"/>
      <c r="E5" s="9" t="s">
        <v>434</v>
      </c>
      <c r="F5" s="9" t="s">
        <v>435</v>
      </c>
      <c r="G5" s="9" t="s">
        <v>436</v>
      </c>
      <c r="H5" s="9" t="s">
        <v>437</v>
      </c>
      <c r="I5" s="9" t="s">
        <v>438</v>
      </c>
      <c r="J5" s="9" t="s">
        <v>439</v>
      </c>
      <c r="K5" s="9" t="s">
        <v>440</v>
      </c>
      <c r="L5" s="9" t="s">
        <v>441</v>
      </c>
      <c r="M5" s="9" t="s">
        <v>442</v>
      </c>
    </row>
    <row r="6" spans="1:13" ht="28.5" customHeight="1">
      <c r="A6" s="10">
        <v>127041</v>
      </c>
      <c r="B6" s="10" t="s">
        <v>156</v>
      </c>
      <c r="C6" s="11">
        <f>SUM(C7:C18)</f>
        <v>112.82</v>
      </c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ht="43.15" customHeight="1">
      <c r="A7" s="109">
        <v>127041</v>
      </c>
      <c r="B7" s="109" t="s">
        <v>443</v>
      </c>
      <c r="C7" s="110">
        <v>82.12</v>
      </c>
      <c r="D7" s="109" t="s">
        <v>444</v>
      </c>
      <c r="E7" s="12" t="s">
        <v>445</v>
      </c>
      <c r="F7" s="13" t="s">
        <v>446</v>
      </c>
      <c r="G7" s="13" t="s">
        <v>447</v>
      </c>
      <c r="H7" s="13" t="s">
        <v>448</v>
      </c>
      <c r="I7" s="13"/>
      <c r="J7" s="13"/>
      <c r="K7" s="13" t="s">
        <v>449</v>
      </c>
      <c r="L7" s="13" t="s">
        <v>450</v>
      </c>
      <c r="M7" s="13"/>
    </row>
    <row r="8" spans="1:13" ht="43.15" customHeight="1">
      <c r="A8" s="109"/>
      <c r="B8" s="109"/>
      <c r="C8" s="110"/>
      <c r="D8" s="109"/>
      <c r="E8" s="12" t="s">
        <v>451</v>
      </c>
      <c r="F8" s="13" t="s">
        <v>452</v>
      </c>
      <c r="G8" s="13" t="s">
        <v>453</v>
      </c>
      <c r="H8" s="13" t="s">
        <v>454</v>
      </c>
      <c r="I8" s="13"/>
      <c r="J8" s="13"/>
      <c r="K8" s="13" t="s">
        <v>455</v>
      </c>
      <c r="L8" s="13" t="s">
        <v>456</v>
      </c>
      <c r="M8" s="13"/>
    </row>
    <row r="9" spans="1:13" ht="43.15" customHeight="1">
      <c r="A9" s="109"/>
      <c r="B9" s="109"/>
      <c r="C9" s="110"/>
      <c r="D9" s="109"/>
      <c r="E9" s="12" t="s">
        <v>457</v>
      </c>
      <c r="F9" s="13" t="s">
        <v>458</v>
      </c>
      <c r="G9" s="13" t="s">
        <v>459</v>
      </c>
      <c r="H9" s="13" t="s">
        <v>448</v>
      </c>
      <c r="I9" s="13"/>
      <c r="J9" s="13"/>
      <c r="K9" s="13" t="s">
        <v>449</v>
      </c>
      <c r="L9" s="13" t="s">
        <v>456</v>
      </c>
      <c r="M9" s="13"/>
    </row>
    <row r="10" spans="1:13" ht="43.15" customHeight="1">
      <c r="A10" s="109"/>
      <c r="B10" s="109"/>
      <c r="C10" s="110"/>
      <c r="D10" s="109"/>
      <c r="E10" s="12" t="s">
        <v>460</v>
      </c>
      <c r="F10" s="13" t="s">
        <v>461</v>
      </c>
      <c r="G10" s="13" t="s">
        <v>462</v>
      </c>
      <c r="H10" s="13" t="s">
        <v>463</v>
      </c>
      <c r="I10" s="13"/>
      <c r="J10" s="13"/>
      <c r="K10" s="13" t="s">
        <v>449</v>
      </c>
      <c r="L10" s="13" t="s">
        <v>450</v>
      </c>
      <c r="M10" s="13"/>
    </row>
    <row r="11" spans="1:13" ht="43.15" customHeight="1">
      <c r="A11" s="109">
        <v>127041</v>
      </c>
      <c r="B11" s="109" t="s">
        <v>464</v>
      </c>
      <c r="C11" s="110">
        <v>2.0699999999999998</v>
      </c>
      <c r="D11" s="109" t="s">
        <v>465</v>
      </c>
      <c r="E11" s="12" t="s">
        <v>460</v>
      </c>
      <c r="F11" s="13" t="s">
        <v>461</v>
      </c>
      <c r="G11" s="13" t="s">
        <v>466</v>
      </c>
      <c r="H11" s="13" t="s">
        <v>467</v>
      </c>
      <c r="I11" s="13"/>
      <c r="J11" s="13"/>
      <c r="K11" s="13" t="s">
        <v>449</v>
      </c>
      <c r="L11" s="13" t="s">
        <v>450</v>
      </c>
      <c r="M11" s="13"/>
    </row>
    <row r="12" spans="1:13" ht="43.15" customHeight="1">
      <c r="A12" s="109"/>
      <c r="B12" s="109"/>
      <c r="C12" s="110"/>
      <c r="D12" s="109"/>
      <c r="E12" s="12" t="s">
        <v>457</v>
      </c>
      <c r="F12" s="13" t="s">
        <v>458</v>
      </c>
      <c r="G12" s="13" t="s">
        <v>468</v>
      </c>
      <c r="H12" s="13" t="s">
        <v>467</v>
      </c>
      <c r="I12" s="13"/>
      <c r="J12" s="13"/>
      <c r="K12" s="13" t="s">
        <v>449</v>
      </c>
      <c r="L12" s="13" t="s">
        <v>450</v>
      </c>
      <c r="M12" s="13"/>
    </row>
    <row r="13" spans="1:13" ht="43.15" customHeight="1">
      <c r="A13" s="109"/>
      <c r="B13" s="109"/>
      <c r="C13" s="110"/>
      <c r="D13" s="109"/>
      <c r="E13" s="12" t="s">
        <v>451</v>
      </c>
      <c r="F13" s="13" t="s">
        <v>469</v>
      </c>
      <c r="G13" s="13" t="s">
        <v>470</v>
      </c>
      <c r="H13" s="13" t="s">
        <v>463</v>
      </c>
      <c r="I13" s="13"/>
      <c r="J13" s="13"/>
      <c r="K13" s="13" t="s">
        <v>449</v>
      </c>
      <c r="L13" s="13" t="s">
        <v>450</v>
      </c>
      <c r="M13" s="13"/>
    </row>
    <row r="14" spans="1:13" ht="43.15" customHeight="1">
      <c r="A14" s="109"/>
      <c r="B14" s="109"/>
      <c r="C14" s="110"/>
      <c r="D14" s="109"/>
      <c r="E14" s="12" t="s">
        <v>445</v>
      </c>
      <c r="F14" s="13" t="s">
        <v>446</v>
      </c>
      <c r="G14" s="13" t="s">
        <v>447</v>
      </c>
      <c r="H14" s="13" t="s">
        <v>471</v>
      </c>
      <c r="I14" s="13"/>
      <c r="J14" s="13"/>
      <c r="K14" s="13" t="s">
        <v>449</v>
      </c>
      <c r="L14" s="13" t="s">
        <v>450</v>
      </c>
      <c r="M14" s="13"/>
    </row>
    <row r="15" spans="1:13" ht="43.15" customHeight="1">
      <c r="A15" s="109">
        <v>127041</v>
      </c>
      <c r="B15" s="109" t="s">
        <v>472</v>
      </c>
      <c r="C15" s="110">
        <v>28.63</v>
      </c>
      <c r="D15" s="109" t="s">
        <v>473</v>
      </c>
      <c r="E15" s="12" t="s">
        <v>460</v>
      </c>
      <c r="F15" s="13" t="s">
        <v>461</v>
      </c>
      <c r="G15" s="13" t="s">
        <v>474</v>
      </c>
      <c r="H15" s="13" t="s">
        <v>467</v>
      </c>
      <c r="I15" s="13"/>
      <c r="J15" s="13"/>
      <c r="K15" s="13" t="s">
        <v>449</v>
      </c>
      <c r="L15" s="13" t="s">
        <v>450</v>
      </c>
      <c r="M15" s="13"/>
    </row>
    <row r="16" spans="1:13" ht="43.15" customHeight="1">
      <c r="A16" s="109"/>
      <c r="B16" s="109"/>
      <c r="C16" s="110"/>
      <c r="D16" s="109"/>
      <c r="E16" s="12" t="s">
        <v>451</v>
      </c>
      <c r="F16" s="13" t="s">
        <v>452</v>
      </c>
      <c r="G16" s="13" t="s">
        <v>475</v>
      </c>
      <c r="H16" s="13" t="s">
        <v>454</v>
      </c>
      <c r="I16" s="13"/>
      <c r="J16" s="13"/>
      <c r="K16" s="13" t="s">
        <v>455</v>
      </c>
      <c r="L16" s="13" t="s">
        <v>476</v>
      </c>
      <c r="M16" s="13"/>
    </row>
    <row r="17" spans="1:13" ht="43.15" customHeight="1">
      <c r="A17" s="109"/>
      <c r="B17" s="109"/>
      <c r="C17" s="110"/>
      <c r="D17" s="109"/>
      <c r="E17" s="12" t="s">
        <v>445</v>
      </c>
      <c r="F17" s="13" t="s">
        <v>446</v>
      </c>
      <c r="G17" s="13" t="s">
        <v>447</v>
      </c>
      <c r="H17" s="13" t="s">
        <v>467</v>
      </c>
      <c r="I17" s="13"/>
      <c r="J17" s="13"/>
      <c r="K17" s="13" t="s">
        <v>449</v>
      </c>
      <c r="L17" s="13" t="s">
        <v>450</v>
      </c>
      <c r="M17" s="13"/>
    </row>
    <row r="18" spans="1:13" ht="43.15" customHeight="1">
      <c r="A18" s="109"/>
      <c r="B18" s="109"/>
      <c r="C18" s="110"/>
      <c r="D18" s="109"/>
      <c r="E18" s="12" t="s">
        <v>457</v>
      </c>
      <c r="F18" s="13" t="s">
        <v>458</v>
      </c>
      <c r="G18" s="13" t="s">
        <v>459</v>
      </c>
      <c r="H18" s="13" t="s">
        <v>448</v>
      </c>
      <c r="I18" s="13"/>
      <c r="J18" s="13"/>
      <c r="K18" s="13" t="s">
        <v>449</v>
      </c>
      <c r="L18" s="13" t="s">
        <v>456</v>
      </c>
      <c r="M18" s="13"/>
    </row>
  </sheetData>
  <mergeCells count="20">
    <mergeCell ref="C7:C10"/>
    <mergeCell ref="C11:C14"/>
    <mergeCell ref="C15:C18"/>
    <mergeCell ref="D4:D5"/>
    <mergeCell ref="D7:D10"/>
    <mergeCell ref="D11:D14"/>
    <mergeCell ref="D15:D18"/>
    <mergeCell ref="A7:A10"/>
    <mergeCell ref="A11:A14"/>
    <mergeCell ref="A15:A18"/>
    <mergeCell ref="B4:B5"/>
    <mergeCell ref="B7:B10"/>
    <mergeCell ref="B11:B14"/>
    <mergeCell ref="B15:B18"/>
    <mergeCell ref="C2:M2"/>
    <mergeCell ref="A3:K3"/>
    <mergeCell ref="L3:M3"/>
    <mergeCell ref="E4:M4"/>
    <mergeCell ref="A4:A5"/>
    <mergeCell ref="C4:C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>
  <dimension ref="A1:S14"/>
  <sheetViews>
    <sheetView workbookViewId="0">
      <selection activeCell="E7" sqref="E7:E14"/>
    </sheetView>
  </sheetViews>
  <sheetFormatPr defaultColWidth="10" defaultRowHeight="13.5"/>
  <cols>
    <col min="1" max="1" width="12.875" customWidth="1"/>
    <col min="2" max="2" width="25.5" customWidth="1"/>
    <col min="3" max="3" width="9.75" customWidth="1"/>
    <col min="4" max="4" width="12.875" customWidth="1"/>
    <col min="5" max="6" width="9.75" customWidth="1"/>
    <col min="7" max="7" width="9.375" customWidth="1"/>
    <col min="8" max="8" width="8.875" customWidth="1"/>
    <col min="9" max="9" width="9.75" customWidth="1"/>
    <col min="10" max="10" width="50.375" customWidth="1"/>
    <col min="11" max="11" width="9.75" customWidth="1"/>
    <col min="12" max="12" width="16.125" customWidth="1"/>
    <col min="13" max="13" width="16.875" customWidth="1"/>
    <col min="14" max="15" width="9.75" customWidth="1"/>
    <col min="16" max="16" width="15.875" customWidth="1"/>
    <col min="17" max="17" width="20.375" customWidth="1"/>
    <col min="18" max="18" width="16.75" customWidth="1"/>
    <col min="19" max="19" width="15.75" customWidth="1"/>
    <col min="20" max="20" width="9.75" customWidth="1"/>
  </cols>
  <sheetData>
    <row r="1" spans="1:19" ht="42.2" customHeight="1">
      <c r="A1" s="111" t="s">
        <v>477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</row>
    <row r="2" spans="1:19" ht="23.25" customHeight="1">
      <c r="A2" s="112" t="s">
        <v>31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1:19" ht="16.350000000000001" customHeight="1">
      <c r="A3" s="1"/>
      <c r="B3" s="1"/>
      <c r="C3" s="1"/>
      <c r="D3" s="1"/>
      <c r="E3" s="1"/>
      <c r="F3" s="1"/>
      <c r="G3" s="1"/>
      <c r="H3" s="1"/>
      <c r="I3" s="1"/>
      <c r="J3" s="1"/>
      <c r="Q3" s="107" t="s">
        <v>32</v>
      </c>
      <c r="R3" s="107"/>
      <c r="S3" s="107"/>
    </row>
    <row r="4" spans="1:19" ht="29.25" customHeight="1">
      <c r="A4" s="113" t="s">
        <v>395</v>
      </c>
      <c r="B4" s="113" t="s">
        <v>396</v>
      </c>
      <c r="C4" s="113" t="s">
        <v>478</v>
      </c>
      <c r="D4" s="113"/>
      <c r="E4" s="113"/>
      <c r="F4" s="113"/>
      <c r="G4" s="113"/>
      <c r="H4" s="113"/>
      <c r="I4" s="113"/>
      <c r="J4" s="113" t="s">
        <v>479</v>
      </c>
      <c r="K4" s="117" t="s">
        <v>480</v>
      </c>
      <c r="L4" s="117"/>
      <c r="M4" s="117"/>
      <c r="N4" s="117"/>
      <c r="O4" s="117"/>
      <c r="P4" s="117"/>
      <c r="Q4" s="117"/>
      <c r="R4" s="117"/>
      <c r="S4" s="117"/>
    </row>
    <row r="5" spans="1:19" ht="32.85" customHeight="1">
      <c r="A5" s="113"/>
      <c r="B5" s="113"/>
      <c r="C5" s="113" t="s">
        <v>431</v>
      </c>
      <c r="D5" s="113" t="s">
        <v>481</v>
      </c>
      <c r="E5" s="113"/>
      <c r="F5" s="113"/>
      <c r="G5" s="113"/>
      <c r="H5" s="113" t="s">
        <v>482</v>
      </c>
      <c r="I5" s="113"/>
      <c r="J5" s="113"/>
      <c r="K5" s="117"/>
      <c r="L5" s="117"/>
      <c r="M5" s="117"/>
      <c r="N5" s="117"/>
      <c r="O5" s="117"/>
      <c r="P5" s="117"/>
      <c r="Q5" s="117"/>
      <c r="R5" s="117"/>
      <c r="S5" s="117"/>
    </row>
    <row r="6" spans="1:19" ht="38.85" customHeight="1">
      <c r="A6" s="113"/>
      <c r="B6" s="113"/>
      <c r="C6" s="113"/>
      <c r="D6" s="2" t="s">
        <v>139</v>
      </c>
      <c r="E6" s="2" t="s">
        <v>483</v>
      </c>
      <c r="F6" s="2" t="s">
        <v>143</v>
      </c>
      <c r="G6" s="2" t="s">
        <v>484</v>
      </c>
      <c r="H6" s="2" t="s">
        <v>161</v>
      </c>
      <c r="I6" s="2" t="s">
        <v>162</v>
      </c>
      <c r="J6" s="113"/>
      <c r="K6" s="2" t="s">
        <v>434</v>
      </c>
      <c r="L6" s="2" t="s">
        <v>435</v>
      </c>
      <c r="M6" s="2" t="s">
        <v>436</v>
      </c>
      <c r="N6" s="2" t="s">
        <v>441</v>
      </c>
      <c r="O6" s="2" t="s">
        <v>437</v>
      </c>
      <c r="P6" s="2" t="s">
        <v>485</v>
      </c>
      <c r="Q6" s="2" t="s">
        <v>486</v>
      </c>
      <c r="R6" s="2" t="s">
        <v>487</v>
      </c>
      <c r="S6" s="2" t="s">
        <v>442</v>
      </c>
    </row>
    <row r="7" spans="1:19" ht="19.5" customHeight="1">
      <c r="A7" s="114">
        <v>127041</v>
      </c>
      <c r="B7" s="114" t="s">
        <v>156</v>
      </c>
      <c r="C7" s="115">
        <v>987.51</v>
      </c>
      <c r="D7" s="115">
        <v>987.51</v>
      </c>
      <c r="E7" s="115"/>
      <c r="F7" s="115"/>
      <c r="G7" s="115"/>
      <c r="H7" s="115">
        <v>874.69</v>
      </c>
      <c r="I7" s="115">
        <v>112.82</v>
      </c>
      <c r="J7" s="114" t="s">
        <v>488</v>
      </c>
      <c r="K7" s="116" t="s">
        <v>451</v>
      </c>
      <c r="L7" s="3" t="s">
        <v>489</v>
      </c>
      <c r="M7" s="4" t="s">
        <v>490</v>
      </c>
      <c r="N7" s="4"/>
      <c r="O7" s="4" t="s">
        <v>491</v>
      </c>
      <c r="P7" s="4"/>
      <c r="Q7" s="4" t="s">
        <v>492</v>
      </c>
      <c r="R7" s="4" t="s">
        <v>456</v>
      </c>
      <c r="S7" s="4"/>
    </row>
    <row r="8" spans="1:19" ht="19.5" customHeight="1">
      <c r="A8" s="114"/>
      <c r="B8" s="114"/>
      <c r="C8" s="115"/>
      <c r="D8" s="115"/>
      <c r="E8" s="115"/>
      <c r="F8" s="115"/>
      <c r="G8" s="115"/>
      <c r="H8" s="115"/>
      <c r="I8" s="115"/>
      <c r="J8" s="114"/>
      <c r="K8" s="116"/>
      <c r="L8" s="3" t="s">
        <v>493</v>
      </c>
      <c r="M8" s="4" t="s">
        <v>494</v>
      </c>
      <c r="N8" s="4"/>
      <c r="O8" s="4" t="s">
        <v>454</v>
      </c>
      <c r="P8" s="4"/>
      <c r="Q8" s="4" t="s">
        <v>455</v>
      </c>
      <c r="R8" s="4" t="s">
        <v>456</v>
      </c>
      <c r="S8" s="4"/>
    </row>
    <row r="9" spans="1:19" ht="19.5" customHeight="1">
      <c r="A9" s="114"/>
      <c r="B9" s="114"/>
      <c r="C9" s="115"/>
      <c r="D9" s="115"/>
      <c r="E9" s="115"/>
      <c r="F9" s="115"/>
      <c r="G9" s="115"/>
      <c r="H9" s="115"/>
      <c r="I9" s="115"/>
      <c r="J9" s="114"/>
      <c r="K9" s="116"/>
      <c r="L9" s="3" t="s">
        <v>445</v>
      </c>
      <c r="M9" s="4" t="s">
        <v>495</v>
      </c>
      <c r="N9" s="4"/>
      <c r="O9" s="4" t="s">
        <v>496</v>
      </c>
      <c r="P9" s="4"/>
      <c r="Q9" s="4" t="s">
        <v>496</v>
      </c>
      <c r="R9" s="4" t="s">
        <v>476</v>
      </c>
      <c r="S9" s="4"/>
    </row>
    <row r="10" spans="1:19" ht="19.5" customHeight="1">
      <c r="A10" s="114"/>
      <c r="B10" s="114"/>
      <c r="C10" s="115"/>
      <c r="D10" s="115"/>
      <c r="E10" s="115"/>
      <c r="F10" s="115"/>
      <c r="G10" s="115"/>
      <c r="H10" s="115"/>
      <c r="I10" s="115"/>
      <c r="J10" s="114"/>
      <c r="K10" s="116" t="s">
        <v>497</v>
      </c>
      <c r="L10" s="3" t="s">
        <v>498</v>
      </c>
      <c r="M10" s="4" t="s">
        <v>499</v>
      </c>
      <c r="N10" s="4"/>
      <c r="O10" s="4" t="s">
        <v>496</v>
      </c>
      <c r="P10" s="4"/>
      <c r="Q10" s="4" t="s">
        <v>496</v>
      </c>
      <c r="R10" s="4" t="s">
        <v>476</v>
      </c>
      <c r="S10" s="4"/>
    </row>
    <row r="11" spans="1:19" ht="19.5" customHeight="1">
      <c r="A11" s="114"/>
      <c r="B11" s="114"/>
      <c r="C11" s="115"/>
      <c r="D11" s="115"/>
      <c r="E11" s="115"/>
      <c r="F11" s="115"/>
      <c r="G11" s="115"/>
      <c r="H11" s="115"/>
      <c r="I11" s="115"/>
      <c r="J11" s="114"/>
      <c r="K11" s="116"/>
      <c r="L11" s="3" t="s">
        <v>458</v>
      </c>
      <c r="M11" s="4" t="s">
        <v>500</v>
      </c>
      <c r="N11" s="4"/>
      <c r="O11" s="4" t="s">
        <v>501</v>
      </c>
      <c r="P11" s="4"/>
      <c r="Q11" s="4" t="s">
        <v>501</v>
      </c>
      <c r="R11" s="4" t="s">
        <v>476</v>
      </c>
      <c r="S11" s="4"/>
    </row>
    <row r="12" spans="1:19" ht="19.5" customHeight="1">
      <c r="A12" s="114"/>
      <c r="B12" s="114"/>
      <c r="C12" s="115"/>
      <c r="D12" s="115"/>
      <c r="E12" s="115"/>
      <c r="F12" s="115"/>
      <c r="G12" s="115"/>
      <c r="H12" s="115"/>
      <c r="I12" s="115"/>
      <c r="J12" s="114"/>
      <c r="K12" s="116"/>
      <c r="L12" s="3" t="s">
        <v>502</v>
      </c>
      <c r="M12" s="4" t="s">
        <v>503</v>
      </c>
      <c r="N12" s="4"/>
      <c r="O12" s="4" t="s">
        <v>471</v>
      </c>
      <c r="P12" s="4"/>
      <c r="Q12" s="4" t="s">
        <v>504</v>
      </c>
      <c r="R12" s="4" t="s">
        <v>456</v>
      </c>
      <c r="S12" s="4"/>
    </row>
    <row r="13" spans="1:19" ht="19.5" customHeight="1">
      <c r="A13" s="114"/>
      <c r="B13" s="114"/>
      <c r="C13" s="115"/>
      <c r="D13" s="115"/>
      <c r="E13" s="115"/>
      <c r="F13" s="115"/>
      <c r="G13" s="115"/>
      <c r="H13" s="115"/>
      <c r="I13" s="115"/>
      <c r="J13" s="114"/>
      <c r="K13" s="116"/>
      <c r="L13" s="3" t="s">
        <v>505</v>
      </c>
      <c r="M13" s="4" t="s">
        <v>506</v>
      </c>
      <c r="N13" s="4"/>
      <c r="O13" s="4" t="s">
        <v>448</v>
      </c>
      <c r="P13" s="4"/>
      <c r="Q13" s="4" t="s">
        <v>504</v>
      </c>
      <c r="R13" s="4" t="s">
        <v>456</v>
      </c>
      <c r="S13" s="4"/>
    </row>
    <row r="14" spans="1:19" ht="19.5" customHeight="1">
      <c r="A14" s="114"/>
      <c r="B14" s="114"/>
      <c r="C14" s="115"/>
      <c r="D14" s="115"/>
      <c r="E14" s="115"/>
      <c r="F14" s="115"/>
      <c r="G14" s="115"/>
      <c r="H14" s="115"/>
      <c r="I14" s="115"/>
      <c r="J14" s="114"/>
      <c r="K14" s="3" t="s">
        <v>460</v>
      </c>
      <c r="L14" s="3" t="s">
        <v>461</v>
      </c>
      <c r="M14" s="4" t="s">
        <v>507</v>
      </c>
      <c r="N14" s="4"/>
      <c r="O14" s="4" t="s">
        <v>463</v>
      </c>
      <c r="P14" s="4"/>
      <c r="Q14" s="4" t="s">
        <v>504</v>
      </c>
      <c r="R14" s="4" t="s">
        <v>456</v>
      </c>
      <c r="S14" s="4"/>
    </row>
  </sheetData>
  <mergeCells count="23">
    <mergeCell ref="I7:I14"/>
    <mergeCell ref="J4:J6"/>
    <mergeCell ref="J7:J14"/>
    <mergeCell ref="K7:K9"/>
    <mergeCell ref="K10:K13"/>
    <mergeCell ref="K4:S5"/>
    <mergeCell ref="D7:D14"/>
    <mergeCell ref="E7:E14"/>
    <mergeCell ref="F7:F14"/>
    <mergeCell ref="G7:G14"/>
    <mergeCell ref="H7:H14"/>
    <mergeCell ref="A7:A14"/>
    <mergeCell ref="B4:B6"/>
    <mergeCell ref="B7:B14"/>
    <mergeCell ref="C5:C6"/>
    <mergeCell ref="C7:C14"/>
    <mergeCell ref="A1:S1"/>
    <mergeCell ref="A2:S2"/>
    <mergeCell ref="Q3:S3"/>
    <mergeCell ref="C4:I4"/>
    <mergeCell ref="D5:G5"/>
    <mergeCell ref="H5:I5"/>
    <mergeCell ref="A4:A6"/>
  </mergeCells>
  <phoneticPr fontId="16" type="noConversion"/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0"/>
  <sheetViews>
    <sheetView topLeftCell="B4" zoomScale="120" zoomScaleNormal="120" workbookViewId="0">
      <selection activeCell="B40" sqref="B40"/>
    </sheetView>
  </sheetViews>
  <sheetFormatPr defaultColWidth="10" defaultRowHeight="13.5"/>
  <cols>
    <col min="1" max="1" width="29.5" style="6" customWidth="1"/>
    <col min="2" max="2" width="10.125" style="48" customWidth="1"/>
    <col min="3" max="3" width="23.125" style="6" customWidth="1"/>
    <col min="4" max="4" width="11.125" style="6" customWidth="1"/>
    <col min="5" max="5" width="24" style="6" customWidth="1"/>
    <col min="6" max="6" width="10.5" style="48" customWidth="1"/>
    <col min="7" max="7" width="20.25" style="6" customWidth="1"/>
    <col min="8" max="8" width="11" style="48" customWidth="1"/>
    <col min="9" max="9" width="9.75" style="6" customWidth="1"/>
    <col min="10" max="16384" width="10" style="6"/>
  </cols>
  <sheetData>
    <row r="1" spans="1:8" ht="12.95" customHeight="1">
      <c r="A1" s="7"/>
      <c r="H1" s="64" t="s">
        <v>30</v>
      </c>
    </row>
    <row r="2" spans="1:8" ht="24.2" customHeight="1">
      <c r="A2" s="88" t="s">
        <v>6</v>
      </c>
      <c r="B2" s="88"/>
      <c r="C2" s="88"/>
      <c r="D2" s="88"/>
      <c r="E2" s="88"/>
      <c r="F2" s="88"/>
      <c r="G2" s="88"/>
      <c r="H2" s="88"/>
    </row>
    <row r="3" spans="1:8" ht="17.25" customHeight="1">
      <c r="A3" s="89" t="s">
        <v>31</v>
      </c>
      <c r="B3" s="90"/>
      <c r="C3" s="89"/>
      <c r="D3" s="89"/>
      <c r="E3" s="89"/>
      <c r="F3" s="90"/>
      <c r="G3" s="91" t="s">
        <v>32</v>
      </c>
      <c r="H3" s="90"/>
    </row>
    <row r="4" spans="1:8" ht="17.850000000000001" customHeight="1">
      <c r="A4" s="92" t="s">
        <v>33</v>
      </c>
      <c r="B4" s="92"/>
      <c r="C4" s="92" t="s">
        <v>34</v>
      </c>
      <c r="D4" s="92"/>
      <c r="E4" s="92"/>
      <c r="F4" s="92"/>
      <c r="G4" s="92"/>
      <c r="H4" s="92"/>
    </row>
    <row r="5" spans="1:8" ht="22.35" customHeight="1">
      <c r="A5" s="9" t="s">
        <v>35</v>
      </c>
      <c r="B5" s="9" t="s">
        <v>36</v>
      </c>
      <c r="C5" s="9" t="s">
        <v>37</v>
      </c>
      <c r="D5" s="9" t="s">
        <v>36</v>
      </c>
      <c r="E5" s="9" t="s">
        <v>38</v>
      </c>
      <c r="F5" s="9" t="s">
        <v>36</v>
      </c>
      <c r="G5" s="9" t="s">
        <v>39</v>
      </c>
      <c r="H5" s="9" t="s">
        <v>36</v>
      </c>
    </row>
    <row r="6" spans="1:8">
      <c r="A6" s="12" t="s">
        <v>40</v>
      </c>
      <c r="B6" s="20">
        <v>987.51</v>
      </c>
      <c r="C6" s="13" t="s">
        <v>41</v>
      </c>
      <c r="D6" s="36"/>
      <c r="E6" s="12" t="s">
        <v>42</v>
      </c>
      <c r="F6" s="19">
        <f>SUM(F7:F9)</f>
        <v>874.69</v>
      </c>
      <c r="G6" s="13" t="s">
        <v>43</v>
      </c>
      <c r="H6" s="20">
        <f>F7</f>
        <v>856.6</v>
      </c>
    </row>
    <row r="7" spans="1:8">
      <c r="A7" s="13" t="s">
        <v>44</v>
      </c>
      <c r="B7" s="20"/>
      <c r="C7" s="13" t="s">
        <v>45</v>
      </c>
      <c r="D7" s="36"/>
      <c r="E7" s="13" t="s">
        <v>46</v>
      </c>
      <c r="F7" s="20">
        <v>856.6</v>
      </c>
      <c r="G7" s="13" t="s">
        <v>47</v>
      </c>
      <c r="H7" s="20">
        <f>F8+F12</f>
        <v>128.84</v>
      </c>
    </row>
    <row r="8" spans="1:8">
      <c r="A8" s="12" t="s">
        <v>48</v>
      </c>
      <c r="B8" s="20"/>
      <c r="C8" s="13" t="s">
        <v>49</v>
      </c>
      <c r="D8" s="36"/>
      <c r="E8" s="13" t="s">
        <v>50</v>
      </c>
      <c r="F8" s="20">
        <v>18.09</v>
      </c>
      <c r="G8" s="13" t="s">
        <v>51</v>
      </c>
      <c r="H8" s="20"/>
    </row>
    <row r="9" spans="1:8" ht="16.350000000000001" customHeight="1">
      <c r="A9" s="13" t="s">
        <v>52</v>
      </c>
      <c r="B9" s="20"/>
      <c r="C9" s="13" t="s">
        <v>53</v>
      </c>
      <c r="D9" s="36"/>
      <c r="E9" s="13" t="s">
        <v>54</v>
      </c>
      <c r="F9" s="20"/>
      <c r="G9" s="13" t="s">
        <v>55</v>
      </c>
      <c r="H9" s="20"/>
    </row>
    <row r="10" spans="1:8" ht="16.350000000000001" customHeight="1">
      <c r="A10" s="13" t="s">
        <v>56</v>
      </c>
      <c r="B10" s="20"/>
      <c r="C10" s="13" t="s">
        <v>57</v>
      </c>
      <c r="D10" s="20">
        <f>B6-D13-D15</f>
        <v>826.24</v>
      </c>
      <c r="E10" s="12" t="s">
        <v>58</v>
      </c>
      <c r="F10" s="19">
        <f>SUM(F11:F20)</f>
        <v>112.82</v>
      </c>
      <c r="G10" s="13" t="s">
        <v>59</v>
      </c>
      <c r="H10" s="20"/>
    </row>
    <row r="11" spans="1:8" ht="16.350000000000001" customHeight="1">
      <c r="A11" s="13" t="s">
        <v>60</v>
      </c>
      <c r="B11" s="20"/>
      <c r="C11" s="13" t="s">
        <v>61</v>
      </c>
      <c r="D11" s="20"/>
      <c r="E11" s="13" t="s">
        <v>62</v>
      </c>
      <c r="F11" s="20"/>
      <c r="G11" s="13" t="s">
        <v>63</v>
      </c>
      <c r="H11" s="20"/>
    </row>
    <row r="12" spans="1:8">
      <c r="A12" s="13" t="s">
        <v>64</v>
      </c>
      <c r="B12" s="20"/>
      <c r="C12" s="13" t="s">
        <v>65</v>
      </c>
      <c r="D12" s="20"/>
      <c r="E12" s="13" t="s">
        <v>66</v>
      </c>
      <c r="F12" s="20">
        <v>110.75</v>
      </c>
      <c r="G12" s="13" t="s">
        <v>67</v>
      </c>
      <c r="H12" s="20"/>
    </row>
    <row r="13" spans="1:8" ht="16.350000000000001" customHeight="1">
      <c r="A13" s="13" t="s">
        <v>68</v>
      </c>
      <c r="B13" s="20"/>
      <c r="C13" s="13" t="s">
        <v>69</v>
      </c>
      <c r="D13" s="20">
        <v>98.29</v>
      </c>
      <c r="E13" s="13" t="s">
        <v>70</v>
      </c>
      <c r="F13" s="20"/>
      <c r="G13" s="13" t="s">
        <v>71</v>
      </c>
      <c r="H13" s="20"/>
    </row>
    <row r="14" spans="1:8">
      <c r="A14" s="13" t="s">
        <v>72</v>
      </c>
      <c r="B14" s="20"/>
      <c r="C14" s="13" t="s">
        <v>73</v>
      </c>
      <c r="D14" s="20"/>
      <c r="E14" s="13" t="s">
        <v>74</v>
      </c>
      <c r="F14" s="20"/>
      <c r="G14" s="13" t="s">
        <v>75</v>
      </c>
      <c r="H14" s="20"/>
    </row>
    <row r="15" spans="1:8" ht="16.350000000000001" customHeight="1">
      <c r="A15" s="13" t="s">
        <v>76</v>
      </c>
      <c r="B15" s="20"/>
      <c r="C15" s="13" t="s">
        <v>77</v>
      </c>
      <c r="D15" s="20">
        <v>62.98</v>
      </c>
      <c r="E15" s="13" t="s">
        <v>78</v>
      </c>
      <c r="F15" s="20"/>
      <c r="G15" s="13" t="s">
        <v>79</v>
      </c>
      <c r="H15" s="20"/>
    </row>
    <row r="16" spans="1:8" ht="16.350000000000001" customHeight="1">
      <c r="A16" s="13" t="s">
        <v>80</v>
      </c>
      <c r="B16" s="20"/>
      <c r="C16" s="13" t="s">
        <v>81</v>
      </c>
      <c r="D16" s="36"/>
      <c r="E16" s="13" t="s">
        <v>82</v>
      </c>
      <c r="F16" s="20"/>
      <c r="G16" s="13" t="s">
        <v>83</v>
      </c>
      <c r="H16" s="20"/>
    </row>
    <row r="17" spans="1:8" ht="16.350000000000001" customHeight="1">
      <c r="A17" s="13" t="s">
        <v>84</v>
      </c>
      <c r="B17" s="20"/>
      <c r="C17" s="13" t="s">
        <v>85</v>
      </c>
      <c r="D17" s="36"/>
      <c r="E17" s="13" t="s">
        <v>86</v>
      </c>
      <c r="F17" s="20"/>
      <c r="G17" s="13" t="s">
        <v>87</v>
      </c>
      <c r="H17" s="20"/>
    </row>
    <row r="18" spans="1:8" ht="16.350000000000001" customHeight="1">
      <c r="A18" s="13" t="s">
        <v>88</v>
      </c>
      <c r="B18" s="20"/>
      <c r="C18" s="13" t="s">
        <v>89</v>
      </c>
      <c r="D18" s="36"/>
      <c r="E18" s="13" t="s">
        <v>90</v>
      </c>
      <c r="F18" s="20"/>
      <c r="G18" s="13" t="s">
        <v>91</v>
      </c>
      <c r="H18" s="20"/>
    </row>
    <row r="19" spans="1:8" ht="16.350000000000001" customHeight="1">
      <c r="A19" s="13" t="s">
        <v>92</v>
      </c>
      <c r="B19" s="20"/>
      <c r="C19" s="13" t="s">
        <v>93</v>
      </c>
      <c r="D19" s="36"/>
      <c r="E19" s="13" t="s">
        <v>94</v>
      </c>
      <c r="F19" s="20"/>
      <c r="G19" s="13" t="s">
        <v>95</v>
      </c>
      <c r="H19" s="20">
        <f>F20</f>
        <v>2.0699999999999998</v>
      </c>
    </row>
    <row r="20" spans="1:8" ht="16.350000000000001" customHeight="1">
      <c r="A20" s="12" t="s">
        <v>96</v>
      </c>
      <c r="B20" s="19"/>
      <c r="C20" s="13" t="s">
        <v>97</v>
      </c>
      <c r="D20" s="36"/>
      <c r="E20" s="13" t="s">
        <v>98</v>
      </c>
      <c r="F20" s="20">
        <v>2.0699999999999998</v>
      </c>
      <c r="G20" s="13"/>
      <c r="H20" s="20"/>
    </row>
    <row r="21" spans="1:8" ht="16.350000000000001" customHeight="1">
      <c r="A21" s="12" t="s">
        <v>99</v>
      </c>
      <c r="B21" s="19"/>
      <c r="C21" s="13" t="s">
        <v>100</v>
      </c>
      <c r="D21" s="36"/>
      <c r="E21" s="12" t="s">
        <v>101</v>
      </c>
      <c r="F21" s="19"/>
      <c r="G21" s="13"/>
      <c r="H21" s="20"/>
    </row>
    <row r="22" spans="1:8" ht="16.350000000000001" customHeight="1">
      <c r="A22" s="12" t="s">
        <v>102</v>
      </c>
      <c r="B22" s="19"/>
      <c r="C22" s="13" t="s">
        <v>103</v>
      </c>
      <c r="D22" s="36"/>
      <c r="E22" s="13"/>
      <c r="F22" s="68"/>
      <c r="G22" s="13"/>
      <c r="H22" s="20"/>
    </row>
    <row r="23" spans="1:8" ht="16.350000000000001" customHeight="1">
      <c r="A23" s="12" t="s">
        <v>104</v>
      </c>
      <c r="B23" s="19"/>
      <c r="C23" s="13" t="s">
        <v>105</v>
      </c>
      <c r="D23" s="36"/>
      <c r="E23" s="13"/>
      <c r="F23" s="68"/>
      <c r="G23" s="13"/>
      <c r="H23" s="20"/>
    </row>
    <row r="24" spans="1:8" ht="16.350000000000001" customHeight="1">
      <c r="A24" s="12" t="s">
        <v>106</v>
      </c>
      <c r="B24" s="19"/>
      <c r="C24" s="13" t="s">
        <v>107</v>
      </c>
      <c r="D24" s="36"/>
      <c r="E24" s="13"/>
      <c r="F24" s="68"/>
      <c r="G24" s="13"/>
      <c r="H24" s="20"/>
    </row>
    <row r="25" spans="1:8" ht="16.350000000000001" customHeight="1">
      <c r="A25" s="13" t="s">
        <v>108</v>
      </c>
      <c r="B25" s="20"/>
      <c r="C25" s="13" t="s">
        <v>109</v>
      </c>
      <c r="D25" s="36"/>
      <c r="E25" s="13"/>
      <c r="F25" s="68"/>
      <c r="G25" s="13"/>
      <c r="H25" s="20"/>
    </row>
    <row r="26" spans="1:8" ht="16.350000000000001" customHeight="1">
      <c r="A26" s="13" t="s">
        <v>110</v>
      </c>
      <c r="B26" s="20"/>
      <c r="C26" s="13" t="s">
        <v>111</v>
      </c>
      <c r="D26" s="36"/>
      <c r="E26" s="13"/>
      <c r="F26" s="68"/>
      <c r="G26" s="13"/>
      <c r="H26" s="20"/>
    </row>
    <row r="27" spans="1:8" ht="16.350000000000001" customHeight="1">
      <c r="A27" s="13" t="s">
        <v>112</v>
      </c>
      <c r="B27" s="20"/>
      <c r="C27" s="13" t="s">
        <v>113</v>
      </c>
      <c r="D27" s="36"/>
      <c r="E27" s="13"/>
      <c r="F27" s="68"/>
      <c r="G27" s="13"/>
      <c r="H27" s="20"/>
    </row>
    <row r="28" spans="1:8" ht="16.350000000000001" customHeight="1">
      <c r="A28" s="12" t="s">
        <v>114</v>
      </c>
      <c r="B28" s="19"/>
      <c r="C28" s="13" t="s">
        <v>115</v>
      </c>
      <c r="D28" s="36"/>
      <c r="E28" s="13"/>
      <c r="F28" s="68"/>
      <c r="G28" s="13"/>
      <c r="H28" s="20"/>
    </row>
    <row r="29" spans="1:8" ht="16.350000000000001" customHeight="1">
      <c r="A29" s="12" t="s">
        <v>116</v>
      </c>
      <c r="B29" s="19"/>
      <c r="C29" s="13" t="s">
        <v>117</v>
      </c>
      <c r="D29" s="36"/>
      <c r="E29" s="13"/>
      <c r="F29" s="68"/>
      <c r="G29" s="13"/>
      <c r="H29" s="20"/>
    </row>
    <row r="30" spans="1:8" ht="16.350000000000001" customHeight="1">
      <c r="A30" s="12" t="s">
        <v>118</v>
      </c>
      <c r="B30" s="19"/>
      <c r="C30" s="13" t="s">
        <v>119</v>
      </c>
      <c r="D30" s="36"/>
      <c r="E30" s="13"/>
      <c r="F30" s="68"/>
      <c r="G30" s="13"/>
      <c r="H30" s="20"/>
    </row>
    <row r="31" spans="1:8" ht="16.350000000000001" customHeight="1">
      <c r="A31" s="12" t="s">
        <v>120</v>
      </c>
      <c r="B31" s="19"/>
      <c r="C31" s="13" t="s">
        <v>121</v>
      </c>
      <c r="D31" s="36"/>
      <c r="E31" s="13"/>
      <c r="F31" s="68"/>
      <c r="G31" s="13"/>
      <c r="H31" s="20"/>
    </row>
    <row r="32" spans="1:8" ht="16.350000000000001" customHeight="1">
      <c r="A32" s="12" t="s">
        <v>122</v>
      </c>
      <c r="B32" s="19"/>
      <c r="C32" s="13" t="s">
        <v>123</v>
      </c>
      <c r="D32" s="36"/>
      <c r="E32" s="13"/>
      <c r="F32" s="68"/>
      <c r="G32" s="13"/>
      <c r="H32" s="20"/>
    </row>
    <row r="33" spans="1:8" ht="16.350000000000001" customHeight="1">
      <c r="A33" s="13"/>
      <c r="B33" s="68"/>
      <c r="C33" s="13" t="s">
        <v>124</v>
      </c>
      <c r="D33" s="36"/>
      <c r="E33" s="13"/>
      <c r="F33" s="68"/>
      <c r="G33" s="13"/>
      <c r="H33" s="68"/>
    </row>
    <row r="34" spans="1:8" ht="16.350000000000001" customHeight="1">
      <c r="A34" s="13"/>
      <c r="B34" s="68"/>
      <c r="C34" s="13" t="s">
        <v>125</v>
      </c>
      <c r="D34" s="36"/>
      <c r="E34" s="13"/>
      <c r="F34" s="68"/>
      <c r="G34" s="13"/>
      <c r="H34" s="68"/>
    </row>
    <row r="35" spans="1:8" ht="16.350000000000001" customHeight="1">
      <c r="A35" s="13"/>
      <c r="B35" s="68"/>
      <c r="C35" s="13" t="s">
        <v>126</v>
      </c>
      <c r="D35" s="36"/>
      <c r="E35" s="13"/>
      <c r="F35" s="68"/>
      <c r="G35" s="13"/>
      <c r="H35" s="68"/>
    </row>
    <row r="36" spans="1:8" ht="16.350000000000001" customHeight="1">
      <c r="A36" s="13"/>
      <c r="B36" s="68"/>
      <c r="C36" s="13"/>
      <c r="D36" s="13"/>
      <c r="E36" s="13"/>
      <c r="F36" s="68"/>
      <c r="G36" s="13"/>
      <c r="H36" s="68"/>
    </row>
    <row r="37" spans="1:8" ht="16.350000000000001" customHeight="1">
      <c r="A37" s="12" t="s">
        <v>127</v>
      </c>
      <c r="B37" s="20">
        <v>987.51</v>
      </c>
      <c r="C37" s="12" t="s">
        <v>128</v>
      </c>
      <c r="D37" s="11">
        <f>SUM(D6:D35)</f>
        <v>987.51</v>
      </c>
      <c r="E37" s="12" t="s">
        <v>128</v>
      </c>
      <c r="F37" s="19">
        <f>SUM(F6,F10,F21)</f>
        <v>987.51</v>
      </c>
      <c r="G37" s="12" t="s">
        <v>128</v>
      </c>
      <c r="H37" s="19">
        <f>SUM(H6:H19)</f>
        <v>987.51</v>
      </c>
    </row>
    <row r="38" spans="1:8" ht="16.350000000000001" customHeight="1">
      <c r="A38" s="12" t="s">
        <v>129</v>
      </c>
      <c r="B38" s="19"/>
      <c r="C38" s="12" t="s">
        <v>130</v>
      </c>
      <c r="D38" s="11"/>
      <c r="E38" s="12" t="s">
        <v>130</v>
      </c>
      <c r="F38" s="19"/>
      <c r="G38" s="12" t="s">
        <v>130</v>
      </c>
      <c r="H38" s="19"/>
    </row>
    <row r="39" spans="1:8" ht="16.350000000000001" customHeight="1">
      <c r="A39" s="13"/>
      <c r="B39" s="20"/>
      <c r="C39" s="13"/>
      <c r="D39" s="14"/>
      <c r="E39" s="12"/>
      <c r="F39" s="19"/>
      <c r="G39" s="12"/>
      <c r="H39" s="19"/>
    </row>
    <row r="40" spans="1:8" ht="16.350000000000001" customHeight="1">
      <c r="A40" s="12" t="s">
        <v>131</v>
      </c>
      <c r="B40" s="20">
        <v>987.51</v>
      </c>
      <c r="C40" s="12" t="s">
        <v>132</v>
      </c>
      <c r="D40" s="11">
        <f t="shared" ref="D40:H40" si="0">D37-D38</f>
        <v>987.51</v>
      </c>
      <c r="E40" s="12" t="s">
        <v>132</v>
      </c>
      <c r="F40" s="19">
        <f t="shared" si="0"/>
        <v>987.51</v>
      </c>
      <c r="G40" s="12" t="s">
        <v>132</v>
      </c>
      <c r="H40" s="19">
        <f t="shared" si="0"/>
        <v>987.51</v>
      </c>
    </row>
  </sheetData>
  <mergeCells count="5">
    <mergeCell ref="A2:H2"/>
    <mergeCell ref="A3:F3"/>
    <mergeCell ref="G3:H3"/>
    <mergeCell ref="A4:B4"/>
    <mergeCell ref="C4:H4"/>
  </mergeCells>
  <phoneticPr fontId="16" type="noConversion"/>
  <dataValidations count="1">
    <dataValidation type="decimal" errorStyle="warning" operator="lessThan" allowBlank="1" showInputMessage="1" showErrorMessage="1" errorTitle="单位是万元" error="单位是万元" sqref="B37 C37:H37 B40 C40:H40 B38:H39 B1:H36 B41:H1048576">
      <formula1>100000</formula1>
    </dataValidation>
  </dataValidations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1"/>
  <sheetViews>
    <sheetView workbookViewId="0">
      <selection activeCell="H28" sqref="H28"/>
    </sheetView>
  </sheetViews>
  <sheetFormatPr defaultColWidth="10" defaultRowHeight="13.5"/>
  <cols>
    <col min="1" max="1" width="5.875" style="6" customWidth="1"/>
    <col min="2" max="2" width="16.125" style="6" customWidth="1"/>
    <col min="3" max="3" width="8.625" style="6" customWidth="1"/>
    <col min="4" max="25" width="7.75" style="6" customWidth="1"/>
    <col min="26" max="26" width="9.75" style="6" customWidth="1"/>
    <col min="27" max="16384" width="10" style="6"/>
  </cols>
  <sheetData>
    <row r="1" spans="1:25" ht="16.350000000000001" customHeight="1">
      <c r="A1" s="7"/>
      <c r="X1" s="93" t="s">
        <v>133</v>
      </c>
      <c r="Y1" s="93"/>
    </row>
    <row r="2" spans="1:25" ht="33.6" customHeight="1">
      <c r="A2" s="94" t="s">
        <v>7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</row>
    <row r="3" spans="1:25" ht="22.35" customHeight="1">
      <c r="A3" s="89" t="s">
        <v>31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91" t="s">
        <v>32</v>
      </c>
      <c r="Y3" s="91"/>
    </row>
    <row r="4" spans="1:25" ht="22.35" customHeight="1">
      <c r="A4" s="95" t="s">
        <v>134</v>
      </c>
      <c r="B4" s="95" t="s">
        <v>135</v>
      </c>
      <c r="C4" s="95" t="s">
        <v>136</v>
      </c>
      <c r="D4" s="95" t="s">
        <v>137</v>
      </c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 t="s">
        <v>129</v>
      </c>
      <c r="T4" s="95"/>
      <c r="U4" s="95"/>
      <c r="V4" s="95"/>
      <c r="W4" s="95"/>
      <c r="X4" s="95"/>
      <c r="Y4" s="95"/>
    </row>
    <row r="5" spans="1:25" ht="22.35" customHeight="1">
      <c r="A5" s="95"/>
      <c r="B5" s="95"/>
      <c r="C5" s="95"/>
      <c r="D5" s="95" t="s">
        <v>138</v>
      </c>
      <c r="E5" s="95" t="s">
        <v>139</v>
      </c>
      <c r="F5" s="95" t="s">
        <v>140</v>
      </c>
      <c r="G5" s="95" t="s">
        <v>141</v>
      </c>
      <c r="H5" s="95" t="s">
        <v>142</v>
      </c>
      <c r="I5" s="95" t="s">
        <v>143</v>
      </c>
      <c r="J5" s="95" t="s">
        <v>144</v>
      </c>
      <c r="K5" s="95"/>
      <c r="L5" s="95"/>
      <c r="M5" s="95"/>
      <c r="N5" s="95" t="s">
        <v>145</v>
      </c>
      <c r="O5" s="95" t="s">
        <v>146</v>
      </c>
      <c r="P5" s="95" t="s">
        <v>147</v>
      </c>
      <c r="Q5" s="95" t="s">
        <v>148</v>
      </c>
      <c r="R5" s="95" t="s">
        <v>149</v>
      </c>
      <c r="S5" s="95" t="s">
        <v>138</v>
      </c>
      <c r="T5" s="95" t="s">
        <v>139</v>
      </c>
      <c r="U5" s="95" t="s">
        <v>140</v>
      </c>
      <c r="V5" s="95" t="s">
        <v>141</v>
      </c>
      <c r="W5" s="95" t="s">
        <v>142</v>
      </c>
      <c r="X5" s="95" t="s">
        <v>143</v>
      </c>
      <c r="Y5" s="95" t="s">
        <v>150</v>
      </c>
    </row>
    <row r="6" spans="1:25" ht="22.35" customHeight="1">
      <c r="A6" s="95"/>
      <c r="B6" s="95"/>
      <c r="C6" s="95"/>
      <c r="D6" s="95"/>
      <c r="E6" s="95"/>
      <c r="F6" s="95"/>
      <c r="G6" s="95"/>
      <c r="H6" s="95"/>
      <c r="I6" s="95"/>
      <c r="J6" s="17" t="s">
        <v>151</v>
      </c>
      <c r="K6" s="17" t="s">
        <v>152</v>
      </c>
      <c r="L6" s="17" t="s">
        <v>153</v>
      </c>
      <c r="M6" s="17" t="s">
        <v>142</v>
      </c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</row>
    <row r="7" spans="1:25" ht="22.9" customHeight="1">
      <c r="A7" s="12"/>
      <c r="B7" s="12" t="s">
        <v>136</v>
      </c>
      <c r="C7" s="20">
        <f t="shared" ref="C7:E8" si="0">SUM(C8)</f>
        <v>987.51</v>
      </c>
      <c r="D7" s="20">
        <f t="shared" si="0"/>
        <v>987.51</v>
      </c>
      <c r="E7" s="20">
        <f t="shared" si="0"/>
        <v>987.51</v>
      </c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</row>
    <row r="8" spans="1:25" ht="22.9" customHeight="1">
      <c r="A8" s="10" t="s">
        <v>154</v>
      </c>
      <c r="B8" s="10" t="s">
        <v>155</v>
      </c>
      <c r="C8" s="20">
        <f t="shared" si="0"/>
        <v>987.51</v>
      </c>
      <c r="D8" s="20">
        <f t="shared" si="0"/>
        <v>987.51</v>
      </c>
      <c r="E8" s="20">
        <f t="shared" si="0"/>
        <v>987.51</v>
      </c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</row>
    <row r="9" spans="1:25" ht="22.9" customHeight="1">
      <c r="A9" s="18">
        <v>127041</v>
      </c>
      <c r="B9" s="18" t="s">
        <v>156</v>
      </c>
      <c r="C9" s="20">
        <f>D9+S9</f>
        <v>987.51</v>
      </c>
      <c r="D9" s="20">
        <f>SUM(E9:R9)</f>
        <v>987.51</v>
      </c>
      <c r="E9" s="20">
        <v>987.51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37"/>
      <c r="T9" s="14"/>
      <c r="U9" s="14"/>
      <c r="V9" s="14"/>
      <c r="W9" s="14"/>
      <c r="X9" s="14"/>
      <c r="Y9" s="14"/>
    </row>
    <row r="10" spans="1:25" ht="16.350000000000001" customHeight="1"/>
    <row r="11" spans="1:25" ht="16.350000000000001" customHeight="1">
      <c r="G11" s="7"/>
    </row>
  </sheetData>
  <mergeCells count="28">
    <mergeCell ref="X5:X6"/>
    <mergeCell ref="Y5:Y6"/>
    <mergeCell ref="S5:S6"/>
    <mergeCell ref="T5:T6"/>
    <mergeCell ref="U5:U6"/>
    <mergeCell ref="V5:V6"/>
    <mergeCell ref="W5:W6"/>
    <mergeCell ref="N5:N6"/>
    <mergeCell ref="O5:O6"/>
    <mergeCell ref="P5:P6"/>
    <mergeCell ref="Q5:Q6"/>
    <mergeCell ref="R5:R6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X1:Y1"/>
    <mergeCell ref="A2:Y2"/>
    <mergeCell ref="A3:W3"/>
    <mergeCell ref="X3:Y3"/>
    <mergeCell ref="D4:R4"/>
    <mergeCell ref="S4:Y4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4"/>
  <sheetViews>
    <sheetView workbookViewId="0">
      <selection activeCell="A14" sqref="A14:XFD14"/>
    </sheetView>
  </sheetViews>
  <sheetFormatPr defaultColWidth="10" defaultRowHeight="13.5"/>
  <cols>
    <col min="1" max="1" width="4.625" style="6" customWidth="1"/>
    <col min="2" max="2" width="4.875" style="6" customWidth="1"/>
    <col min="3" max="3" width="5" style="6" customWidth="1"/>
    <col min="4" max="4" width="12" style="6" customWidth="1"/>
    <col min="5" max="5" width="25.75" style="6" customWidth="1"/>
    <col min="6" max="6" width="12.375" style="6" customWidth="1"/>
    <col min="7" max="7" width="11.375" style="6" customWidth="1"/>
    <col min="8" max="8" width="14" style="6" customWidth="1"/>
    <col min="9" max="9" width="14.75" style="6" customWidth="1"/>
    <col min="10" max="11" width="17.5" style="6" customWidth="1"/>
    <col min="12" max="12" width="9.75" style="6" customWidth="1"/>
    <col min="13" max="16384" width="10" style="6"/>
  </cols>
  <sheetData>
    <row r="1" spans="1:11" ht="16.350000000000001" customHeight="1">
      <c r="A1" s="7"/>
      <c r="D1" s="64"/>
      <c r="K1" s="15" t="s">
        <v>157</v>
      </c>
    </row>
    <row r="2" spans="1:11" ht="31.9" customHeight="1">
      <c r="A2" s="94" t="s">
        <v>8</v>
      </c>
      <c r="B2" s="94"/>
      <c r="C2" s="94"/>
      <c r="D2" s="94"/>
      <c r="E2" s="94"/>
      <c r="F2" s="94"/>
      <c r="G2" s="94"/>
      <c r="H2" s="94"/>
      <c r="I2" s="94"/>
      <c r="J2" s="94"/>
      <c r="K2" s="94"/>
    </row>
    <row r="3" spans="1:11" ht="24.95" customHeight="1">
      <c r="A3" s="96" t="s">
        <v>31</v>
      </c>
      <c r="B3" s="96"/>
      <c r="C3" s="96"/>
      <c r="D3" s="96"/>
      <c r="E3" s="96"/>
      <c r="F3" s="96"/>
      <c r="G3" s="96"/>
      <c r="H3" s="96"/>
      <c r="I3" s="96"/>
      <c r="J3" s="96"/>
      <c r="K3" s="16" t="s">
        <v>32</v>
      </c>
    </row>
    <row r="4" spans="1:11" ht="27.6" customHeight="1">
      <c r="A4" s="92" t="s">
        <v>158</v>
      </c>
      <c r="B4" s="92"/>
      <c r="C4" s="92"/>
      <c r="D4" s="92" t="s">
        <v>159</v>
      </c>
      <c r="E4" s="92" t="s">
        <v>160</v>
      </c>
      <c r="F4" s="92" t="s">
        <v>136</v>
      </c>
      <c r="G4" s="92" t="s">
        <v>161</v>
      </c>
      <c r="H4" s="92" t="s">
        <v>162</v>
      </c>
      <c r="I4" s="92" t="s">
        <v>163</v>
      </c>
      <c r="J4" s="92" t="s">
        <v>164</v>
      </c>
      <c r="K4" s="92" t="s">
        <v>165</v>
      </c>
    </row>
    <row r="5" spans="1:11" ht="25.9" customHeight="1">
      <c r="A5" s="9" t="s">
        <v>166</v>
      </c>
      <c r="B5" s="9" t="s">
        <v>167</v>
      </c>
      <c r="C5" s="9" t="s">
        <v>168</v>
      </c>
      <c r="D5" s="92"/>
      <c r="E5" s="92"/>
      <c r="F5" s="92"/>
      <c r="G5" s="92"/>
      <c r="H5" s="92"/>
      <c r="I5" s="92"/>
      <c r="J5" s="92"/>
      <c r="K5" s="92"/>
    </row>
    <row r="6" spans="1:11" ht="22.9" customHeight="1">
      <c r="A6" s="4"/>
      <c r="B6" s="4"/>
      <c r="C6" s="4"/>
      <c r="D6" s="71" t="s">
        <v>136</v>
      </c>
      <c r="E6" s="71"/>
      <c r="F6" s="72">
        <f t="shared" ref="F6:H7" si="0">F7</f>
        <v>987.51</v>
      </c>
      <c r="G6" s="72">
        <f t="shared" si="0"/>
        <v>874.69</v>
      </c>
      <c r="H6" s="72">
        <f t="shared" si="0"/>
        <v>112.82</v>
      </c>
      <c r="I6" s="77"/>
      <c r="J6" s="71"/>
      <c r="K6" s="71"/>
    </row>
    <row r="7" spans="1:11" ht="22.9" customHeight="1">
      <c r="A7" s="73"/>
      <c r="B7" s="73"/>
      <c r="C7" s="73"/>
      <c r="D7" s="70" t="s">
        <v>154</v>
      </c>
      <c r="E7" s="70" t="s">
        <v>155</v>
      </c>
      <c r="F7" s="72">
        <f t="shared" si="0"/>
        <v>987.51</v>
      </c>
      <c r="G7" s="72">
        <f t="shared" si="0"/>
        <v>874.69</v>
      </c>
      <c r="H7" s="72">
        <f t="shared" si="0"/>
        <v>112.82</v>
      </c>
      <c r="I7" s="77"/>
      <c r="J7" s="71"/>
      <c r="K7" s="71"/>
    </row>
    <row r="8" spans="1:11" ht="22.9" customHeight="1">
      <c r="A8" s="73"/>
      <c r="B8" s="73"/>
      <c r="C8" s="73"/>
      <c r="D8" s="70">
        <v>127041</v>
      </c>
      <c r="E8" s="70" t="s">
        <v>156</v>
      </c>
      <c r="F8" s="72">
        <f>SUM(F9:F14)</f>
        <v>987.51</v>
      </c>
      <c r="G8" s="72">
        <f>SUM(G9:G14)</f>
        <v>874.69</v>
      </c>
      <c r="H8" s="72">
        <f>SUM(H9:H14)</f>
        <v>112.82</v>
      </c>
      <c r="I8" s="77"/>
      <c r="J8" s="71"/>
      <c r="K8" s="71"/>
    </row>
    <row r="9" spans="1:11" ht="22.9" customHeight="1">
      <c r="A9" s="74" t="s">
        <v>169</v>
      </c>
      <c r="B9" s="74" t="s">
        <v>170</v>
      </c>
      <c r="C9" s="74" t="s">
        <v>171</v>
      </c>
      <c r="D9" s="75" t="s">
        <v>172</v>
      </c>
      <c r="E9" s="73" t="s">
        <v>173</v>
      </c>
      <c r="F9" s="76"/>
      <c r="G9" s="76"/>
      <c r="H9" s="76"/>
      <c r="I9" s="78"/>
      <c r="J9" s="73"/>
      <c r="K9" s="73"/>
    </row>
    <row r="10" spans="1:11" ht="22.9" customHeight="1">
      <c r="A10" s="74" t="s">
        <v>169</v>
      </c>
      <c r="B10" s="74" t="s">
        <v>174</v>
      </c>
      <c r="C10" s="74" t="s">
        <v>170</v>
      </c>
      <c r="D10" s="75" t="s">
        <v>175</v>
      </c>
      <c r="E10" s="73" t="s">
        <v>176</v>
      </c>
      <c r="F10" s="76"/>
      <c r="G10" s="76"/>
      <c r="H10" s="76"/>
      <c r="I10" s="78"/>
      <c r="J10" s="73"/>
      <c r="K10" s="73"/>
    </row>
    <row r="11" spans="1:11" ht="21" customHeight="1">
      <c r="A11" s="74" t="s">
        <v>169</v>
      </c>
      <c r="B11" s="74" t="s">
        <v>174</v>
      </c>
      <c r="C11" s="74" t="s">
        <v>171</v>
      </c>
      <c r="D11" s="75" t="s">
        <v>177</v>
      </c>
      <c r="E11" s="73" t="s">
        <v>178</v>
      </c>
      <c r="F11" s="76">
        <f t="shared" ref="F11:F14" si="1">SUM(G11:K11)</f>
        <v>826.24</v>
      </c>
      <c r="G11" s="76">
        <v>713.42</v>
      </c>
      <c r="H11" s="76">
        <v>112.82</v>
      </c>
      <c r="I11" s="78"/>
      <c r="J11" s="73"/>
      <c r="K11" s="73"/>
    </row>
    <row r="12" spans="1:11" ht="22.9" customHeight="1">
      <c r="A12" s="74" t="s">
        <v>169</v>
      </c>
      <c r="B12" s="74" t="s">
        <v>179</v>
      </c>
      <c r="C12" s="74" t="s">
        <v>174</v>
      </c>
      <c r="D12" s="75" t="s">
        <v>180</v>
      </c>
      <c r="E12" s="73" t="s">
        <v>181</v>
      </c>
      <c r="F12" s="76"/>
      <c r="G12" s="76"/>
      <c r="H12" s="76"/>
      <c r="I12" s="78"/>
      <c r="J12" s="73"/>
      <c r="K12" s="73"/>
    </row>
    <row r="13" spans="1:11" ht="22.9" customHeight="1">
      <c r="A13" s="74" t="s">
        <v>182</v>
      </c>
      <c r="B13" s="74" t="s">
        <v>183</v>
      </c>
      <c r="C13" s="74" t="s">
        <v>183</v>
      </c>
      <c r="D13" s="75" t="s">
        <v>184</v>
      </c>
      <c r="E13" s="73" t="s">
        <v>185</v>
      </c>
      <c r="F13" s="76">
        <f t="shared" si="1"/>
        <v>98.29</v>
      </c>
      <c r="G13" s="20">
        <v>98.29</v>
      </c>
      <c r="H13" s="76"/>
      <c r="I13" s="78"/>
      <c r="J13" s="73"/>
      <c r="K13" s="73"/>
    </row>
    <row r="14" spans="1:11" ht="22.9" customHeight="1">
      <c r="A14" s="74" t="s">
        <v>186</v>
      </c>
      <c r="B14" s="74" t="s">
        <v>187</v>
      </c>
      <c r="C14" s="74" t="s">
        <v>174</v>
      </c>
      <c r="D14" s="75" t="s">
        <v>188</v>
      </c>
      <c r="E14" s="73" t="s">
        <v>189</v>
      </c>
      <c r="F14" s="76">
        <f t="shared" si="1"/>
        <v>62.98</v>
      </c>
      <c r="G14" s="20">
        <v>62.98</v>
      </c>
      <c r="H14" s="76"/>
      <c r="I14" s="78"/>
      <c r="J14" s="73"/>
      <c r="K14" s="73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6" type="noConversion"/>
  <dataValidations count="1">
    <dataValidation type="decimal" errorStyle="warning" operator="lessThan" allowBlank="1" showInputMessage="1" showErrorMessage="1" errorTitle="单位是万元" error="单位是万元" sqref="G13 G14">
      <formula1>100000</formula1>
    </dataValidation>
  </dataValidations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T14"/>
  <sheetViews>
    <sheetView zoomScale="150" zoomScaleNormal="150" workbookViewId="0">
      <selection activeCell="D7" sqref="D7"/>
    </sheetView>
  </sheetViews>
  <sheetFormatPr defaultColWidth="10" defaultRowHeight="13.5"/>
  <cols>
    <col min="1" max="1" width="3.625" style="6" customWidth="1"/>
    <col min="2" max="2" width="4.75" style="6" customWidth="1"/>
    <col min="3" max="3" width="4.625" style="6" customWidth="1"/>
    <col min="4" max="4" width="7.375" style="6" customWidth="1"/>
    <col min="5" max="5" width="20.125" style="6" customWidth="1"/>
    <col min="6" max="6" width="9.25" style="6" customWidth="1"/>
    <col min="7" max="8" width="8.625" style="6" customWidth="1"/>
    <col min="9" max="12" width="7.125" style="6" customWidth="1"/>
    <col min="13" max="13" width="6.75" style="6" customWidth="1"/>
    <col min="14" max="17" width="7.125" style="6" customWidth="1"/>
    <col min="18" max="18" width="7" style="6" customWidth="1"/>
    <col min="19" max="20" width="7.125" style="6" customWidth="1"/>
    <col min="21" max="22" width="9.75" style="6" customWidth="1"/>
    <col min="23" max="16384" width="10" style="6"/>
  </cols>
  <sheetData>
    <row r="1" spans="1:20" ht="16.350000000000001" customHeight="1">
      <c r="A1" s="7"/>
      <c r="S1" s="93" t="s">
        <v>190</v>
      </c>
      <c r="T1" s="93"/>
    </row>
    <row r="2" spans="1:20" ht="42.2" customHeight="1">
      <c r="A2" s="94" t="s">
        <v>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</row>
    <row r="3" spans="1:20" ht="19.899999999999999" customHeight="1">
      <c r="A3" s="89" t="s">
        <v>31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91" t="s">
        <v>32</v>
      </c>
      <c r="T3" s="91"/>
    </row>
    <row r="4" spans="1:20" ht="19.899999999999999" customHeight="1">
      <c r="A4" s="95" t="s">
        <v>158</v>
      </c>
      <c r="B4" s="95"/>
      <c r="C4" s="95"/>
      <c r="D4" s="95" t="s">
        <v>191</v>
      </c>
      <c r="E4" s="95" t="s">
        <v>192</v>
      </c>
      <c r="F4" s="95" t="s">
        <v>193</v>
      </c>
      <c r="G4" s="95" t="s">
        <v>194</v>
      </c>
      <c r="H4" s="95" t="s">
        <v>195</v>
      </c>
      <c r="I4" s="95" t="s">
        <v>196</v>
      </c>
      <c r="J4" s="95" t="s">
        <v>197</v>
      </c>
      <c r="K4" s="95" t="s">
        <v>198</v>
      </c>
      <c r="L4" s="95" t="s">
        <v>199</v>
      </c>
      <c r="M4" s="95" t="s">
        <v>200</v>
      </c>
      <c r="N4" s="95" t="s">
        <v>201</v>
      </c>
      <c r="O4" s="95" t="s">
        <v>202</v>
      </c>
      <c r="P4" s="95" t="s">
        <v>203</v>
      </c>
      <c r="Q4" s="95" t="s">
        <v>204</v>
      </c>
      <c r="R4" s="95" t="s">
        <v>205</v>
      </c>
      <c r="S4" s="95" t="s">
        <v>206</v>
      </c>
      <c r="T4" s="95" t="s">
        <v>207</v>
      </c>
    </row>
    <row r="5" spans="1:20" ht="20.65" customHeight="1">
      <c r="A5" s="17" t="s">
        <v>166</v>
      </c>
      <c r="B5" s="17" t="s">
        <v>167</v>
      </c>
      <c r="C5" s="17" t="s">
        <v>168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</row>
    <row r="6" spans="1:20" ht="20.100000000000001" customHeight="1">
      <c r="A6" s="12"/>
      <c r="B6" s="12"/>
      <c r="C6" s="12"/>
      <c r="D6" s="12"/>
      <c r="E6" s="12" t="s">
        <v>136</v>
      </c>
      <c r="F6" s="19">
        <f t="shared" ref="F6:H7" si="0">SUM(F7)</f>
        <v>987.51</v>
      </c>
      <c r="G6" s="19">
        <f t="shared" si="0"/>
        <v>856.61</v>
      </c>
      <c r="H6" s="19">
        <f t="shared" si="0"/>
        <v>128.84</v>
      </c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>
        <f>SUM(T7)</f>
        <v>2.06</v>
      </c>
    </row>
    <row r="7" spans="1:20" ht="20.100000000000001" customHeight="1">
      <c r="A7" s="12"/>
      <c r="B7" s="12"/>
      <c r="C7" s="12"/>
      <c r="D7" s="10" t="s">
        <v>154</v>
      </c>
      <c r="E7" s="10" t="s">
        <v>155</v>
      </c>
      <c r="F7" s="19">
        <f t="shared" si="0"/>
        <v>987.51</v>
      </c>
      <c r="G7" s="19">
        <f t="shared" si="0"/>
        <v>856.61</v>
      </c>
      <c r="H7" s="19">
        <f t="shared" si="0"/>
        <v>128.84</v>
      </c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>
        <f>SUM(T8)</f>
        <v>2.06</v>
      </c>
    </row>
    <row r="8" spans="1:20" ht="20.100000000000001" customHeight="1">
      <c r="A8" s="12"/>
      <c r="B8" s="12"/>
      <c r="C8" s="12"/>
      <c r="D8" s="70">
        <v>127041</v>
      </c>
      <c r="E8" s="70" t="s">
        <v>508</v>
      </c>
      <c r="F8" s="19">
        <f>SUM(F9:F14)</f>
        <v>987.51</v>
      </c>
      <c r="G8" s="19">
        <f>SUM(G9:G14)</f>
        <v>856.61</v>
      </c>
      <c r="H8" s="19">
        <f>SUM(H9:H14)</f>
        <v>128.84</v>
      </c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>
        <f>SUM(T9:T14)</f>
        <v>2.06</v>
      </c>
    </row>
    <row r="9" spans="1:20" ht="20.100000000000001" customHeight="1">
      <c r="A9" s="68" t="s">
        <v>169</v>
      </c>
      <c r="B9" s="68" t="s">
        <v>174</v>
      </c>
      <c r="C9" s="68" t="s">
        <v>171</v>
      </c>
      <c r="D9" s="18" t="s">
        <v>208</v>
      </c>
      <c r="E9" s="13" t="s">
        <v>178</v>
      </c>
      <c r="F9" s="20">
        <f t="shared" ref="F9:F14" si="1">SUM(G9:T9)</f>
        <v>826.24</v>
      </c>
      <c r="G9" s="20">
        <v>695.34</v>
      </c>
      <c r="H9" s="20">
        <v>128.84</v>
      </c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>
        <v>2.06</v>
      </c>
    </row>
    <row r="10" spans="1:20" ht="20.100000000000001" customHeight="1">
      <c r="A10" s="68" t="s">
        <v>182</v>
      </c>
      <c r="B10" s="68" t="s">
        <v>183</v>
      </c>
      <c r="C10" s="68" t="s">
        <v>183</v>
      </c>
      <c r="D10" s="18" t="s">
        <v>208</v>
      </c>
      <c r="E10" s="13" t="s">
        <v>185</v>
      </c>
      <c r="F10" s="20">
        <f t="shared" si="1"/>
        <v>98.29</v>
      </c>
      <c r="G10" s="20">
        <v>98.29</v>
      </c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</row>
    <row r="11" spans="1:20" ht="20.100000000000001" customHeight="1">
      <c r="A11" s="68" t="s">
        <v>186</v>
      </c>
      <c r="B11" s="68" t="s">
        <v>187</v>
      </c>
      <c r="C11" s="68" t="s">
        <v>174</v>
      </c>
      <c r="D11" s="18" t="s">
        <v>208</v>
      </c>
      <c r="E11" s="13" t="s">
        <v>189</v>
      </c>
      <c r="F11" s="20">
        <f t="shared" si="1"/>
        <v>62.98</v>
      </c>
      <c r="G11" s="20">
        <v>62.98</v>
      </c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</row>
    <row r="12" spans="1:20" ht="20.100000000000001" customHeight="1">
      <c r="A12" s="68" t="s">
        <v>169</v>
      </c>
      <c r="B12" s="68" t="s">
        <v>170</v>
      </c>
      <c r="C12" s="68" t="s">
        <v>171</v>
      </c>
      <c r="D12" s="18" t="s">
        <v>208</v>
      </c>
      <c r="E12" s="13" t="s">
        <v>173</v>
      </c>
      <c r="F12" s="20">
        <f t="shared" si="1"/>
        <v>0</v>
      </c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</row>
    <row r="13" spans="1:20" ht="20.100000000000001" customHeight="1">
      <c r="A13" s="68" t="s">
        <v>169</v>
      </c>
      <c r="B13" s="68" t="s">
        <v>174</v>
      </c>
      <c r="C13" s="68" t="s">
        <v>170</v>
      </c>
      <c r="D13" s="18" t="s">
        <v>208</v>
      </c>
      <c r="E13" s="13" t="s">
        <v>176</v>
      </c>
      <c r="F13" s="20">
        <f t="shared" si="1"/>
        <v>0</v>
      </c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</row>
    <row r="14" spans="1:20" ht="20.100000000000001" customHeight="1">
      <c r="A14" s="68" t="s">
        <v>169</v>
      </c>
      <c r="B14" s="68" t="s">
        <v>179</v>
      </c>
      <c r="C14" s="68" t="s">
        <v>174</v>
      </c>
      <c r="D14" s="18" t="s">
        <v>208</v>
      </c>
      <c r="E14" s="13" t="s">
        <v>181</v>
      </c>
      <c r="F14" s="20">
        <f t="shared" si="1"/>
        <v>0</v>
      </c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/>
  </sheetPr>
  <dimension ref="A1:U14"/>
  <sheetViews>
    <sheetView topLeftCell="A2" zoomScale="150" zoomScaleNormal="150" workbookViewId="0">
      <selection activeCell="F14" sqref="F14"/>
    </sheetView>
  </sheetViews>
  <sheetFormatPr defaultColWidth="10" defaultRowHeight="13.5"/>
  <cols>
    <col min="1" max="2" width="4.125" style="119" customWidth="1"/>
    <col min="3" max="3" width="4.25" style="119" customWidth="1"/>
    <col min="4" max="4" width="6.125" style="119" customWidth="1"/>
    <col min="5" max="5" width="15.875" style="119" customWidth="1"/>
    <col min="6" max="6" width="9" style="119" customWidth="1"/>
    <col min="7" max="7" width="8.625" style="119" customWidth="1"/>
    <col min="8" max="8" width="7.375" style="119" customWidth="1"/>
    <col min="9" max="10" width="7.125" style="119" customWidth="1"/>
    <col min="11" max="11" width="7.375" style="119" customWidth="1"/>
    <col min="12" max="12" width="7.125" style="119" customWidth="1"/>
    <col min="13" max="13" width="9.5" style="119" customWidth="1"/>
    <col min="14" max="16" width="7.125" style="119" customWidth="1"/>
    <col min="17" max="17" width="5.875" style="119" customWidth="1"/>
    <col min="18" max="21" width="7.125" style="119" customWidth="1"/>
    <col min="22" max="23" width="9.75" style="119" customWidth="1"/>
    <col min="24" max="16384" width="10" style="119"/>
  </cols>
  <sheetData>
    <row r="1" spans="1:21" ht="16.350000000000001" customHeight="1">
      <c r="A1" s="118"/>
      <c r="T1" s="120" t="s">
        <v>209</v>
      </c>
      <c r="U1" s="120"/>
    </row>
    <row r="2" spans="1:21" ht="37.15" customHeight="1">
      <c r="A2" s="121" t="s">
        <v>10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</row>
    <row r="3" spans="1:21" ht="24.2" customHeight="1">
      <c r="A3" s="122" t="s">
        <v>31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3" t="s">
        <v>32</v>
      </c>
      <c r="U3" s="123"/>
    </row>
    <row r="4" spans="1:21" ht="22.35" customHeight="1">
      <c r="A4" s="124" t="s">
        <v>158</v>
      </c>
      <c r="B4" s="124"/>
      <c r="C4" s="124"/>
      <c r="D4" s="124" t="s">
        <v>191</v>
      </c>
      <c r="E4" s="124" t="s">
        <v>192</v>
      </c>
      <c r="F4" s="124" t="s">
        <v>210</v>
      </c>
      <c r="G4" s="124" t="s">
        <v>161</v>
      </c>
      <c r="H4" s="124"/>
      <c r="I4" s="124"/>
      <c r="J4" s="124"/>
      <c r="K4" s="124" t="s">
        <v>162</v>
      </c>
      <c r="L4" s="124"/>
      <c r="M4" s="124"/>
      <c r="N4" s="124"/>
      <c r="O4" s="124"/>
      <c r="P4" s="124"/>
      <c r="Q4" s="124"/>
      <c r="R4" s="124"/>
      <c r="S4" s="124"/>
      <c r="T4" s="124"/>
      <c r="U4" s="124"/>
    </row>
    <row r="5" spans="1:21" ht="39.6" customHeight="1">
      <c r="A5" s="125" t="s">
        <v>166</v>
      </c>
      <c r="B5" s="125" t="s">
        <v>167</v>
      </c>
      <c r="C5" s="125" t="s">
        <v>168</v>
      </c>
      <c r="D5" s="124"/>
      <c r="E5" s="124"/>
      <c r="F5" s="124"/>
      <c r="G5" s="125" t="s">
        <v>136</v>
      </c>
      <c r="H5" s="125" t="s">
        <v>211</v>
      </c>
      <c r="I5" s="125" t="s">
        <v>212</v>
      </c>
      <c r="J5" s="125" t="s">
        <v>202</v>
      </c>
      <c r="K5" s="125" t="s">
        <v>136</v>
      </c>
      <c r="L5" s="125" t="s">
        <v>213</v>
      </c>
      <c r="M5" s="125" t="s">
        <v>214</v>
      </c>
      <c r="N5" s="125" t="s">
        <v>215</v>
      </c>
      <c r="O5" s="125" t="s">
        <v>204</v>
      </c>
      <c r="P5" s="125" t="s">
        <v>216</v>
      </c>
      <c r="Q5" s="125" t="s">
        <v>217</v>
      </c>
      <c r="R5" s="125" t="s">
        <v>218</v>
      </c>
      <c r="S5" s="125" t="s">
        <v>200</v>
      </c>
      <c r="T5" s="125" t="s">
        <v>203</v>
      </c>
      <c r="U5" s="125" t="s">
        <v>207</v>
      </c>
    </row>
    <row r="6" spans="1:21" ht="20.100000000000001" customHeight="1">
      <c r="A6" s="126"/>
      <c r="B6" s="126"/>
      <c r="C6" s="126"/>
      <c r="D6" s="126"/>
      <c r="E6" s="126" t="s">
        <v>136</v>
      </c>
      <c r="F6" s="127">
        <f t="shared" ref="F6:I7" si="0">SUM(F7)</f>
        <v>987.51</v>
      </c>
      <c r="G6" s="127">
        <f t="shared" si="0"/>
        <v>874.69</v>
      </c>
      <c r="H6" s="127">
        <f t="shared" si="0"/>
        <v>856.6</v>
      </c>
      <c r="I6" s="127">
        <f t="shared" si="0"/>
        <v>18.09</v>
      </c>
      <c r="J6" s="127"/>
      <c r="K6" s="127">
        <f>SUM(K7)</f>
        <v>112.82</v>
      </c>
      <c r="L6" s="127"/>
      <c r="M6" s="127">
        <f>SUM(M7)</f>
        <v>110.75</v>
      </c>
      <c r="N6" s="127"/>
      <c r="O6" s="127"/>
      <c r="P6" s="127"/>
      <c r="Q6" s="127"/>
      <c r="R6" s="127"/>
      <c r="S6" s="127"/>
      <c r="T6" s="127"/>
      <c r="U6" s="127">
        <f>SUM(U7)</f>
        <v>2.0699999999999998</v>
      </c>
    </row>
    <row r="7" spans="1:21" ht="20.100000000000001" customHeight="1">
      <c r="A7" s="126"/>
      <c r="B7" s="126"/>
      <c r="C7" s="126"/>
      <c r="D7" s="128" t="s">
        <v>154</v>
      </c>
      <c r="E7" s="128" t="s">
        <v>155</v>
      </c>
      <c r="F7" s="127">
        <f t="shared" si="0"/>
        <v>987.51</v>
      </c>
      <c r="G7" s="127">
        <f t="shared" si="0"/>
        <v>874.69</v>
      </c>
      <c r="H7" s="127">
        <f t="shared" si="0"/>
        <v>856.6</v>
      </c>
      <c r="I7" s="127">
        <f t="shared" si="0"/>
        <v>18.09</v>
      </c>
      <c r="J7" s="127"/>
      <c r="K7" s="127">
        <f>SUM(K8)</f>
        <v>112.82</v>
      </c>
      <c r="L7" s="127"/>
      <c r="M7" s="127">
        <f>SUM(M8)</f>
        <v>110.75</v>
      </c>
      <c r="N7" s="127"/>
      <c r="O7" s="127"/>
      <c r="P7" s="127"/>
      <c r="Q7" s="127"/>
      <c r="R7" s="127"/>
      <c r="S7" s="127"/>
      <c r="T7" s="127"/>
      <c r="U7" s="127">
        <f>SUM(U8)</f>
        <v>2.0699999999999998</v>
      </c>
    </row>
    <row r="8" spans="1:21" ht="20.100000000000001" customHeight="1">
      <c r="A8" s="126"/>
      <c r="B8" s="126"/>
      <c r="C8" s="126"/>
      <c r="D8" s="128">
        <v>127041</v>
      </c>
      <c r="E8" s="128" t="s">
        <v>156</v>
      </c>
      <c r="F8" s="127">
        <f>SUM(F9:F14)</f>
        <v>987.51</v>
      </c>
      <c r="G8" s="127">
        <f>SUM(G9:G14)</f>
        <v>874.69</v>
      </c>
      <c r="H8" s="127">
        <f>SUM(H9:H14)</f>
        <v>856.6</v>
      </c>
      <c r="I8" s="127">
        <f>SUM(I9:I14)</f>
        <v>18.09</v>
      </c>
      <c r="J8" s="127"/>
      <c r="K8" s="127">
        <f>SUM(K9:K14)</f>
        <v>112.82</v>
      </c>
      <c r="L8" s="127"/>
      <c r="M8" s="127">
        <f>SUM(M9:M14)</f>
        <v>110.75</v>
      </c>
      <c r="N8" s="127"/>
      <c r="O8" s="127"/>
      <c r="P8" s="127"/>
      <c r="Q8" s="127"/>
      <c r="R8" s="127"/>
      <c r="S8" s="127"/>
      <c r="T8" s="127"/>
      <c r="U8" s="127">
        <f>SUM(U9:U14)</f>
        <v>2.0699999999999998</v>
      </c>
    </row>
    <row r="9" spans="1:21" ht="20.100000000000001" customHeight="1">
      <c r="A9" s="129" t="s">
        <v>169</v>
      </c>
      <c r="B9" s="129" t="s">
        <v>174</v>
      </c>
      <c r="C9" s="129" t="s">
        <v>171</v>
      </c>
      <c r="D9" s="128">
        <v>127041</v>
      </c>
      <c r="E9" s="130" t="s">
        <v>178</v>
      </c>
      <c r="F9" s="131">
        <f t="shared" ref="F9:F14" si="1">SUM(G9+K9)</f>
        <v>826.24</v>
      </c>
      <c r="G9" s="131">
        <f t="shared" ref="G9:G14" si="2">SUM(H9:J9)</f>
        <v>713.42</v>
      </c>
      <c r="H9" s="131">
        <v>695.33</v>
      </c>
      <c r="I9" s="131">
        <v>18.09</v>
      </c>
      <c r="J9" s="131"/>
      <c r="K9" s="131">
        <f t="shared" ref="K9:K14" si="3">SUM(L9:U9)</f>
        <v>112.82</v>
      </c>
      <c r="L9" s="131"/>
      <c r="M9" s="131">
        <v>110.75</v>
      </c>
      <c r="N9" s="131"/>
      <c r="O9" s="131"/>
      <c r="P9" s="131"/>
      <c r="Q9" s="131"/>
      <c r="R9" s="131"/>
      <c r="S9" s="131"/>
      <c r="T9" s="131"/>
      <c r="U9" s="131">
        <v>2.0699999999999998</v>
      </c>
    </row>
    <row r="10" spans="1:21" ht="20.100000000000001" customHeight="1">
      <c r="A10" s="129" t="s">
        <v>182</v>
      </c>
      <c r="B10" s="129" t="s">
        <v>183</v>
      </c>
      <c r="C10" s="129" t="s">
        <v>183</v>
      </c>
      <c r="D10" s="128">
        <v>127041</v>
      </c>
      <c r="E10" s="130" t="s">
        <v>185</v>
      </c>
      <c r="F10" s="131">
        <f t="shared" si="1"/>
        <v>98.29</v>
      </c>
      <c r="G10" s="131">
        <f t="shared" si="2"/>
        <v>98.29</v>
      </c>
      <c r="H10" s="131">
        <v>98.29</v>
      </c>
      <c r="I10" s="131"/>
      <c r="J10" s="131"/>
      <c r="K10" s="131">
        <f t="shared" si="3"/>
        <v>0</v>
      </c>
      <c r="L10" s="131"/>
      <c r="M10" s="131"/>
      <c r="N10" s="131"/>
      <c r="O10" s="131"/>
      <c r="P10" s="131"/>
      <c r="Q10" s="131"/>
      <c r="R10" s="131"/>
      <c r="S10" s="131"/>
      <c r="T10" s="131"/>
      <c r="U10" s="131"/>
    </row>
    <row r="11" spans="1:21" ht="20.100000000000001" customHeight="1">
      <c r="A11" s="129" t="s">
        <v>186</v>
      </c>
      <c r="B11" s="129" t="s">
        <v>187</v>
      </c>
      <c r="C11" s="129" t="s">
        <v>174</v>
      </c>
      <c r="D11" s="128">
        <v>127041</v>
      </c>
      <c r="E11" s="130" t="s">
        <v>189</v>
      </c>
      <c r="F11" s="131">
        <f t="shared" si="1"/>
        <v>62.98</v>
      </c>
      <c r="G11" s="131">
        <f t="shared" si="2"/>
        <v>62.98</v>
      </c>
      <c r="H11" s="131">
        <v>62.98</v>
      </c>
      <c r="I11" s="131"/>
      <c r="J11" s="131"/>
      <c r="K11" s="131">
        <f t="shared" si="3"/>
        <v>0</v>
      </c>
      <c r="L11" s="131"/>
      <c r="M11" s="131"/>
      <c r="N11" s="131"/>
      <c r="O11" s="131"/>
      <c r="P11" s="131"/>
      <c r="Q11" s="131"/>
      <c r="R11" s="131"/>
      <c r="S11" s="131"/>
      <c r="T11" s="131"/>
      <c r="U11" s="131"/>
    </row>
    <row r="12" spans="1:21" ht="20.100000000000001" customHeight="1">
      <c r="A12" s="129" t="s">
        <v>169</v>
      </c>
      <c r="B12" s="129" t="s">
        <v>170</v>
      </c>
      <c r="C12" s="129" t="s">
        <v>171</v>
      </c>
      <c r="D12" s="128">
        <v>127041</v>
      </c>
      <c r="E12" s="130" t="s">
        <v>173</v>
      </c>
      <c r="F12" s="131">
        <f t="shared" si="1"/>
        <v>0</v>
      </c>
      <c r="G12" s="131">
        <f t="shared" si="2"/>
        <v>0</v>
      </c>
      <c r="H12" s="131"/>
      <c r="I12" s="131"/>
      <c r="J12" s="131"/>
      <c r="K12" s="131">
        <f t="shared" si="3"/>
        <v>0</v>
      </c>
      <c r="L12" s="131"/>
      <c r="M12" s="131"/>
      <c r="N12" s="131"/>
      <c r="O12" s="131"/>
      <c r="P12" s="131"/>
      <c r="Q12" s="131"/>
      <c r="R12" s="131"/>
      <c r="S12" s="131"/>
      <c r="T12" s="131"/>
      <c r="U12" s="131"/>
    </row>
    <row r="13" spans="1:21" ht="20.100000000000001" customHeight="1">
      <c r="A13" s="129" t="s">
        <v>169</v>
      </c>
      <c r="B13" s="129" t="s">
        <v>174</v>
      </c>
      <c r="C13" s="129" t="s">
        <v>170</v>
      </c>
      <c r="D13" s="128">
        <v>127041</v>
      </c>
      <c r="E13" s="130" t="s">
        <v>176</v>
      </c>
      <c r="F13" s="131">
        <f t="shared" si="1"/>
        <v>0</v>
      </c>
      <c r="G13" s="131">
        <f t="shared" si="2"/>
        <v>0</v>
      </c>
      <c r="H13" s="131"/>
      <c r="I13" s="131"/>
      <c r="J13" s="131"/>
      <c r="K13" s="131">
        <f t="shared" si="3"/>
        <v>0</v>
      </c>
      <c r="L13" s="131"/>
      <c r="M13" s="131"/>
      <c r="N13" s="131"/>
      <c r="O13" s="131"/>
      <c r="P13" s="131"/>
      <c r="Q13" s="131"/>
      <c r="R13" s="131"/>
      <c r="S13" s="131"/>
      <c r="T13" s="131"/>
      <c r="U13" s="131"/>
    </row>
    <row r="14" spans="1:21" ht="20.100000000000001" customHeight="1">
      <c r="A14" s="129" t="s">
        <v>169</v>
      </c>
      <c r="B14" s="129" t="s">
        <v>179</v>
      </c>
      <c r="C14" s="129" t="s">
        <v>174</v>
      </c>
      <c r="D14" s="128">
        <v>127041</v>
      </c>
      <c r="E14" s="130" t="s">
        <v>181</v>
      </c>
      <c r="F14" s="131">
        <f t="shared" si="1"/>
        <v>0</v>
      </c>
      <c r="G14" s="131">
        <f t="shared" si="2"/>
        <v>0</v>
      </c>
      <c r="H14" s="131"/>
      <c r="I14" s="131"/>
      <c r="J14" s="131"/>
      <c r="K14" s="131">
        <f t="shared" si="3"/>
        <v>0</v>
      </c>
      <c r="L14" s="131"/>
      <c r="M14" s="131"/>
      <c r="N14" s="131"/>
      <c r="O14" s="131"/>
      <c r="P14" s="131"/>
      <c r="Q14" s="131"/>
      <c r="R14" s="131"/>
      <c r="S14" s="131"/>
      <c r="T14" s="131"/>
      <c r="U14" s="131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0"/>
  <sheetViews>
    <sheetView zoomScale="130" zoomScaleNormal="130" workbookViewId="0">
      <selection activeCell="D11" sqref="D11"/>
    </sheetView>
  </sheetViews>
  <sheetFormatPr defaultColWidth="10" defaultRowHeight="13.5"/>
  <cols>
    <col min="1" max="1" width="24.625" style="6" customWidth="1"/>
    <col min="2" max="2" width="16" style="48" customWidth="1"/>
    <col min="3" max="3" width="22.25" style="6" customWidth="1"/>
    <col min="4" max="4" width="22.25" style="48" customWidth="1"/>
    <col min="5" max="5" width="0.125" style="6" customWidth="1"/>
    <col min="6" max="6" width="9.75" style="6" customWidth="1"/>
    <col min="7" max="16384" width="10" style="6"/>
  </cols>
  <sheetData>
    <row r="1" spans="1:5" ht="16.350000000000001" customHeight="1">
      <c r="A1" s="7"/>
      <c r="D1" s="64" t="s">
        <v>219</v>
      </c>
    </row>
    <row r="2" spans="1:5" ht="31.9" customHeight="1">
      <c r="A2" s="94" t="s">
        <v>11</v>
      </c>
      <c r="B2" s="94"/>
      <c r="C2" s="94"/>
      <c r="D2" s="94"/>
    </row>
    <row r="3" spans="1:5" ht="18.95" customHeight="1">
      <c r="A3" s="89" t="s">
        <v>31</v>
      </c>
      <c r="B3" s="90"/>
      <c r="C3" s="89"/>
      <c r="D3" s="65" t="s">
        <v>32</v>
      </c>
      <c r="E3" s="7"/>
    </row>
    <row r="4" spans="1:5" ht="20.25" customHeight="1">
      <c r="A4" s="92" t="s">
        <v>33</v>
      </c>
      <c r="B4" s="92"/>
      <c r="C4" s="92" t="s">
        <v>34</v>
      </c>
      <c r="D4" s="92"/>
      <c r="E4" s="66"/>
    </row>
    <row r="5" spans="1:5" ht="20.25" customHeight="1">
      <c r="A5" s="9" t="s">
        <v>35</v>
      </c>
      <c r="B5" s="9" t="s">
        <v>36</v>
      </c>
      <c r="C5" s="9" t="s">
        <v>35</v>
      </c>
      <c r="D5" s="9" t="s">
        <v>36</v>
      </c>
      <c r="E5" s="66"/>
    </row>
    <row r="6" spans="1:5" ht="20.25" customHeight="1">
      <c r="A6" s="12" t="s">
        <v>220</v>
      </c>
      <c r="B6" s="19">
        <f>SUM(B7:B12)</f>
        <v>987.51</v>
      </c>
      <c r="C6" s="12" t="s">
        <v>221</v>
      </c>
      <c r="D6" s="19">
        <f>SUM(D7:D36)</f>
        <v>987.51</v>
      </c>
      <c r="E6" s="67"/>
    </row>
    <row r="7" spans="1:5" ht="20.25" customHeight="1">
      <c r="A7" s="13" t="s">
        <v>222</v>
      </c>
      <c r="B7" s="20">
        <v>987.51</v>
      </c>
      <c r="C7" s="13" t="s">
        <v>41</v>
      </c>
      <c r="D7" s="20"/>
      <c r="E7" s="67"/>
    </row>
    <row r="8" spans="1:5" ht="20.25" customHeight="1">
      <c r="A8" s="13" t="s">
        <v>223</v>
      </c>
      <c r="B8" s="20"/>
      <c r="C8" s="13" t="s">
        <v>45</v>
      </c>
      <c r="D8" s="20"/>
      <c r="E8" s="67"/>
    </row>
    <row r="9" spans="1:5" ht="31.15" customHeight="1">
      <c r="A9" s="13" t="s">
        <v>48</v>
      </c>
      <c r="B9" s="20"/>
      <c r="C9" s="13" t="s">
        <v>49</v>
      </c>
      <c r="D9" s="20"/>
      <c r="E9" s="67"/>
    </row>
    <row r="10" spans="1:5" ht="20.25" customHeight="1">
      <c r="A10" s="13" t="s">
        <v>224</v>
      </c>
      <c r="B10" s="20"/>
      <c r="C10" s="13" t="s">
        <v>53</v>
      </c>
      <c r="D10" s="20"/>
      <c r="E10" s="67"/>
    </row>
    <row r="11" spans="1:5" ht="20.25" customHeight="1">
      <c r="A11" s="13" t="s">
        <v>225</v>
      </c>
      <c r="B11" s="20"/>
      <c r="C11" s="13" t="s">
        <v>57</v>
      </c>
      <c r="D11" s="20">
        <v>826.24</v>
      </c>
      <c r="E11" s="67"/>
    </row>
    <row r="12" spans="1:5" ht="20.25" customHeight="1">
      <c r="A12" s="13" t="s">
        <v>226</v>
      </c>
      <c r="B12" s="20"/>
      <c r="C12" s="13" t="s">
        <v>61</v>
      </c>
      <c r="D12" s="20"/>
      <c r="E12" s="67"/>
    </row>
    <row r="13" spans="1:5" ht="20.25" customHeight="1">
      <c r="A13" s="12" t="s">
        <v>227</v>
      </c>
      <c r="B13" s="19"/>
      <c r="C13" s="13" t="s">
        <v>65</v>
      </c>
      <c r="D13" s="20"/>
      <c r="E13" s="67"/>
    </row>
    <row r="14" spans="1:5" ht="20.25" customHeight="1">
      <c r="A14" s="13" t="s">
        <v>222</v>
      </c>
      <c r="B14" s="20"/>
      <c r="C14" s="13" t="s">
        <v>69</v>
      </c>
      <c r="D14" s="20">
        <v>98.29</v>
      </c>
      <c r="E14" s="67"/>
    </row>
    <row r="15" spans="1:5" ht="20.25" customHeight="1">
      <c r="A15" s="13" t="s">
        <v>224</v>
      </c>
      <c r="B15" s="20"/>
      <c r="C15" s="13" t="s">
        <v>73</v>
      </c>
      <c r="D15" s="20"/>
      <c r="E15" s="67"/>
    </row>
    <row r="16" spans="1:5" ht="20.25" customHeight="1">
      <c r="A16" s="13" t="s">
        <v>225</v>
      </c>
      <c r="B16" s="20"/>
      <c r="C16" s="13" t="s">
        <v>77</v>
      </c>
      <c r="D16" s="20">
        <v>62.98</v>
      </c>
      <c r="E16" s="67"/>
    </row>
    <row r="17" spans="1:5" ht="20.25" customHeight="1">
      <c r="A17" s="13" t="s">
        <v>226</v>
      </c>
      <c r="B17" s="20"/>
      <c r="C17" s="13" t="s">
        <v>81</v>
      </c>
      <c r="D17" s="20"/>
      <c r="E17" s="67"/>
    </row>
    <row r="18" spans="1:5" ht="20.25" customHeight="1">
      <c r="A18" s="13"/>
      <c r="B18" s="20"/>
      <c r="C18" s="13" t="s">
        <v>85</v>
      </c>
      <c r="D18" s="20"/>
      <c r="E18" s="67"/>
    </row>
    <row r="19" spans="1:5" ht="20.25" customHeight="1">
      <c r="A19" s="13"/>
      <c r="B19" s="68"/>
      <c r="C19" s="13" t="s">
        <v>89</v>
      </c>
      <c r="D19" s="20"/>
      <c r="E19" s="67"/>
    </row>
    <row r="20" spans="1:5" ht="20.25" customHeight="1">
      <c r="A20" s="13"/>
      <c r="B20" s="68"/>
      <c r="C20" s="13" t="s">
        <v>93</v>
      </c>
      <c r="D20" s="20"/>
      <c r="E20" s="67"/>
    </row>
    <row r="21" spans="1:5" ht="20.25" customHeight="1">
      <c r="A21" s="13"/>
      <c r="B21" s="68"/>
      <c r="C21" s="13" t="s">
        <v>97</v>
      </c>
      <c r="D21" s="20"/>
      <c r="E21" s="67"/>
    </row>
    <row r="22" spans="1:5" ht="20.25" customHeight="1">
      <c r="A22" s="13"/>
      <c r="B22" s="68"/>
      <c r="C22" s="13" t="s">
        <v>100</v>
      </c>
      <c r="D22" s="20"/>
      <c r="E22" s="67"/>
    </row>
    <row r="23" spans="1:5" ht="20.25" customHeight="1">
      <c r="A23" s="13"/>
      <c r="B23" s="68"/>
      <c r="C23" s="13" t="s">
        <v>103</v>
      </c>
      <c r="D23" s="20"/>
      <c r="E23" s="67"/>
    </row>
    <row r="24" spans="1:5" ht="20.25" customHeight="1">
      <c r="A24" s="13"/>
      <c r="B24" s="68"/>
      <c r="C24" s="13" t="s">
        <v>105</v>
      </c>
      <c r="D24" s="20"/>
      <c r="E24" s="67"/>
    </row>
    <row r="25" spans="1:5" ht="20.25" customHeight="1">
      <c r="A25" s="13"/>
      <c r="B25" s="68"/>
      <c r="C25" s="13" t="s">
        <v>107</v>
      </c>
      <c r="D25" s="20"/>
      <c r="E25" s="67"/>
    </row>
    <row r="26" spans="1:5" ht="20.25" customHeight="1">
      <c r="A26" s="13"/>
      <c r="B26" s="68"/>
      <c r="C26" s="13" t="s">
        <v>109</v>
      </c>
      <c r="D26" s="20"/>
      <c r="E26" s="67"/>
    </row>
    <row r="27" spans="1:5" ht="20.25" customHeight="1">
      <c r="A27" s="13"/>
      <c r="B27" s="68"/>
      <c r="C27" s="13" t="s">
        <v>111</v>
      </c>
      <c r="D27" s="20"/>
      <c r="E27" s="67"/>
    </row>
    <row r="28" spans="1:5" ht="20.25" customHeight="1">
      <c r="A28" s="13"/>
      <c r="B28" s="68"/>
      <c r="C28" s="13" t="s">
        <v>113</v>
      </c>
      <c r="D28" s="20"/>
      <c r="E28" s="67"/>
    </row>
    <row r="29" spans="1:5" ht="20.25" customHeight="1">
      <c r="A29" s="13"/>
      <c r="B29" s="68"/>
      <c r="C29" s="13" t="s">
        <v>115</v>
      </c>
      <c r="D29" s="20"/>
      <c r="E29" s="67"/>
    </row>
    <row r="30" spans="1:5" ht="20.25" customHeight="1">
      <c r="A30" s="13"/>
      <c r="B30" s="68"/>
      <c r="C30" s="13" t="s">
        <v>117</v>
      </c>
      <c r="D30" s="20"/>
      <c r="E30" s="67"/>
    </row>
    <row r="31" spans="1:5" ht="20.25" customHeight="1">
      <c r="A31" s="13"/>
      <c r="B31" s="68"/>
      <c r="C31" s="13" t="s">
        <v>119</v>
      </c>
      <c r="D31" s="20"/>
      <c r="E31" s="67"/>
    </row>
    <row r="32" spans="1:5" ht="20.25" customHeight="1">
      <c r="A32" s="13"/>
      <c r="B32" s="68"/>
      <c r="C32" s="13" t="s">
        <v>121</v>
      </c>
      <c r="D32" s="20"/>
      <c r="E32" s="67"/>
    </row>
    <row r="33" spans="1:5" ht="20.25" customHeight="1">
      <c r="A33" s="13"/>
      <c r="B33" s="68"/>
      <c r="C33" s="13" t="s">
        <v>123</v>
      </c>
      <c r="D33" s="20"/>
      <c r="E33" s="67"/>
    </row>
    <row r="34" spans="1:5" ht="20.25" customHeight="1">
      <c r="A34" s="13"/>
      <c r="B34" s="68"/>
      <c r="C34" s="13" t="s">
        <v>124</v>
      </c>
      <c r="D34" s="20"/>
      <c r="E34" s="67"/>
    </row>
    <row r="35" spans="1:5" ht="20.25" customHeight="1">
      <c r="A35" s="13"/>
      <c r="B35" s="68"/>
      <c r="C35" s="13" t="s">
        <v>125</v>
      </c>
      <c r="D35" s="20"/>
      <c r="E35" s="67"/>
    </row>
    <row r="36" spans="1:5" ht="20.25" customHeight="1">
      <c r="A36" s="13"/>
      <c r="B36" s="68"/>
      <c r="C36" s="13" t="s">
        <v>126</v>
      </c>
      <c r="D36" s="20"/>
      <c r="E36" s="67"/>
    </row>
    <row r="37" spans="1:5" ht="20.25" customHeight="1">
      <c r="A37" s="13"/>
      <c r="B37" s="68"/>
      <c r="C37" s="13"/>
      <c r="D37" s="68"/>
      <c r="E37" s="67"/>
    </row>
    <row r="38" spans="1:5" ht="20.25" customHeight="1">
      <c r="A38" s="12"/>
      <c r="B38" s="17"/>
      <c r="C38" s="12" t="s">
        <v>228</v>
      </c>
      <c r="D38" s="19"/>
      <c r="E38" s="69"/>
    </row>
    <row r="39" spans="1:5" ht="20.25" customHeight="1">
      <c r="A39" s="12"/>
      <c r="B39" s="17"/>
      <c r="C39" s="12"/>
      <c r="D39" s="17"/>
      <c r="E39" s="69"/>
    </row>
    <row r="40" spans="1:5" ht="20.25" customHeight="1">
      <c r="A40" s="17" t="s">
        <v>229</v>
      </c>
      <c r="B40" s="19">
        <f>SUM(B6,B13)</f>
        <v>987.51</v>
      </c>
      <c r="C40" s="17" t="s">
        <v>230</v>
      </c>
      <c r="D40" s="19">
        <f>D6-D38</f>
        <v>987.51</v>
      </c>
      <c r="E40" s="69"/>
    </row>
  </sheetData>
  <mergeCells count="4">
    <mergeCell ref="A2:D2"/>
    <mergeCell ref="A3:C3"/>
    <mergeCell ref="A4:B4"/>
    <mergeCell ref="C4:D4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H24"/>
  <sheetViews>
    <sheetView workbookViewId="0">
      <selection activeCell="G8" sqref="G8"/>
    </sheetView>
  </sheetViews>
  <sheetFormatPr defaultColWidth="9" defaultRowHeight="13.5"/>
  <cols>
    <col min="1" max="1" width="24.125" style="49" customWidth="1"/>
    <col min="2" max="2" width="23.625" style="49" customWidth="1"/>
    <col min="3" max="3" width="16.375" style="49" customWidth="1"/>
    <col min="4" max="4" width="11.5" style="49" customWidth="1"/>
    <col min="5" max="5" width="16.125" style="49" customWidth="1"/>
    <col min="6" max="6" width="16.375" style="49" customWidth="1"/>
    <col min="7" max="7" width="15.25" style="49" customWidth="1"/>
    <col min="8" max="8" width="21.875" style="49" customWidth="1"/>
    <col min="9" max="16384" width="9" style="49"/>
  </cols>
  <sheetData>
    <row r="1" spans="1:8" ht="14.25" customHeight="1">
      <c r="A1" s="7"/>
      <c r="H1" s="49" t="s">
        <v>231</v>
      </c>
    </row>
    <row r="2" spans="1:8" ht="37.700000000000003" customHeight="1">
      <c r="A2" s="97" t="s">
        <v>12</v>
      </c>
      <c r="B2" s="97"/>
      <c r="C2" s="97"/>
      <c r="D2" s="97"/>
      <c r="E2" s="97"/>
      <c r="F2" s="97"/>
      <c r="G2" s="97"/>
      <c r="H2" s="97"/>
    </row>
    <row r="3" spans="1:8" ht="21.2" customHeight="1">
      <c r="A3" s="98" t="s">
        <v>31</v>
      </c>
      <c r="B3" s="98"/>
      <c r="C3" s="98"/>
      <c r="D3" s="98"/>
      <c r="E3" s="98"/>
    </row>
    <row r="4" spans="1:8" ht="15.75" customHeight="1">
      <c r="G4" s="91" t="s">
        <v>32</v>
      </c>
      <c r="H4" s="91"/>
    </row>
    <row r="5" spans="1:8" ht="21.95" customHeight="1">
      <c r="A5" s="99" t="s">
        <v>159</v>
      </c>
      <c r="B5" s="99" t="s">
        <v>160</v>
      </c>
      <c r="C5" s="99" t="s">
        <v>136</v>
      </c>
      <c r="D5" s="99" t="s">
        <v>161</v>
      </c>
      <c r="E5" s="99"/>
      <c r="F5" s="99"/>
      <c r="G5" s="99"/>
      <c r="H5" s="99" t="s">
        <v>162</v>
      </c>
    </row>
    <row r="6" spans="1:8" ht="22.7" customHeight="1">
      <c r="A6" s="99"/>
      <c r="B6" s="99"/>
      <c r="C6" s="99"/>
      <c r="D6" s="99" t="s">
        <v>138</v>
      </c>
      <c r="E6" s="99" t="s">
        <v>232</v>
      </c>
      <c r="F6" s="99"/>
      <c r="G6" s="99" t="s">
        <v>233</v>
      </c>
      <c r="H6" s="99"/>
    </row>
    <row r="7" spans="1:8" ht="34.700000000000003" customHeight="1">
      <c r="A7" s="99"/>
      <c r="B7" s="99"/>
      <c r="C7" s="99"/>
      <c r="D7" s="99"/>
      <c r="E7" s="50" t="s">
        <v>211</v>
      </c>
      <c r="F7" s="50" t="s">
        <v>202</v>
      </c>
      <c r="G7" s="99"/>
      <c r="H7" s="99"/>
    </row>
    <row r="8" spans="1:8" ht="20.45" customHeight="1">
      <c r="A8" s="51"/>
      <c r="B8" s="51" t="s">
        <v>136</v>
      </c>
      <c r="C8" s="59">
        <v>987.51</v>
      </c>
      <c r="D8" s="59">
        <v>874.69</v>
      </c>
      <c r="E8" s="59">
        <v>856.6</v>
      </c>
      <c r="F8" s="59">
        <v>0</v>
      </c>
      <c r="G8" s="59">
        <v>18.09</v>
      </c>
      <c r="H8" s="59">
        <v>112.82</v>
      </c>
    </row>
    <row r="9" spans="1:8" ht="22.7" customHeight="1">
      <c r="A9" s="53"/>
      <c r="B9" s="53" t="s">
        <v>155</v>
      </c>
      <c r="C9" s="59">
        <v>987.51</v>
      </c>
      <c r="D9" s="59">
        <v>874.69</v>
      </c>
      <c r="E9" s="59">
        <v>856.6</v>
      </c>
      <c r="F9" s="59">
        <v>0</v>
      </c>
      <c r="G9" s="59">
        <v>18.09</v>
      </c>
      <c r="H9" s="59">
        <v>112.82</v>
      </c>
    </row>
    <row r="10" spans="1:8" ht="22.7" customHeight="1">
      <c r="A10" s="53"/>
      <c r="B10" s="53" t="s">
        <v>156</v>
      </c>
      <c r="C10" s="59">
        <v>987.51</v>
      </c>
      <c r="D10" s="59">
        <v>874.69</v>
      </c>
      <c r="E10" s="59">
        <v>856.6</v>
      </c>
      <c r="F10" s="59">
        <v>0</v>
      </c>
      <c r="G10" s="59">
        <v>18.09</v>
      </c>
      <c r="H10" s="59">
        <v>112.82</v>
      </c>
    </row>
    <row r="11" spans="1:8" ht="22.7" customHeight="1">
      <c r="A11" s="60">
        <v>205</v>
      </c>
      <c r="B11" s="53" t="s">
        <v>234</v>
      </c>
      <c r="C11" s="59">
        <v>826.24</v>
      </c>
      <c r="D11" s="59">
        <v>713.42</v>
      </c>
      <c r="E11" s="59">
        <v>695.33</v>
      </c>
      <c r="F11" s="59">
        <v>0</v>
      </c>
      <c r="G11" s="59">
        <v>18.09</v>
      </c>
      <c r="H11" s="59">
        <v>112.82</v>
      </c>
    </row>
    <row r="12" spans="1:8" ht="23.45" customHeight="1">
      <c r="A12" s="61">
        <v>20502</v>
      </c>
      <c r="B12" s="54" t="s">
        <v>235</v>
      </c>
      <c r="C12" s="62">
        <v>826.24</v>
      </c>
      <c r="D12" s="62">
        <v>713.42</v>
      </c>
      <c r="E12" s="62">
        <v>695.33</v>
      </c>
      <c r="F12" s="62">
        <v>0</v>
      </c>
      <c r="G12" s="62">
        <v>18.09</v>
      </c>
      <c r="H12" s="62">
        <v>112.82</v>
      </c>
    </row>
    <row r="13" spans="1:8" ht="26.45" customHeight="1">
      <c r="A13" s="61">
        <v>2050201</v>
      </c>
      <c r="B13" s="54" t="s">
        <v>236</v>
      </c>
      <c r="C13" s="62">
        <v>0</v>
      </c>
      <c r="D13" s="62">
        <v>0</v>
      </c>
      <c r="E13" s="63">
        <v>0</v>
      </c>
      <c r="F13" s="63">
        <v>0</v>
      </c>
      <c r="G13" s="63">
        <v>0</v>
      </c>
      <c r="H13" s="63">
        <v>0</v>
      </c>
    </row>
    <row r="14" spans="1:8" ht="26.45" customHeight="1">
      <c r="A14" s="60">
        <v>2050299</v>
      </c>
      <c r="B14" s="53" t="s">
        <v>237</v>
      </c>
      <c r="C14" s="62">
        <v>826.24</v>
      </c>
      <c r="D14" s="62">
        <v>713.42</v>
      </c>
      <c r="E14" s="63">
        <v>695.33</v>
      </c>
      <c r="F14" s="63">
        <v>0</v>
      </c>
      <c r="G14" s="63">
        <v>18.09</v>
      </c>
      <c r="H14" s="63">
        <v>112.82</v>
      </c>
    </row>
    <row r="15" spans="1:8" ht="23.45" customHeight="1">
      <c r="A15" s="60">
        <v>20501</v>
      </c>
      <c r="B15" s="53" t="s">
        <v>238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  <c r="H15" s="59">
        <v>0</v>
      </c>
    </row>
    <row r="16" spans="1:8" ht="26.45" customHeight="1">
      <c r="A16" s="61">
        <v>2050199</v>
      </c>
      <c r="B16" s="54" t="s">
        <v>239</v>
      </c>
      <c r="C16" s="62">
        <v>0</v>
      </c>
      <c r="D16" s="62">
        <v>0</v>
      </c>
      <c r="E16" s="63">
        <v>0</v>
      </c>
      <c r="F16" s="63">
        <v>0</v>
      </c>
      <c r="G16" s="63">
        <v>0</v>
      </c>
      <c r="H16" s="63">
        <v>0</v>
      </c>
    </row>
    <row r="17" spans="1:8" ht="23.45" customHeight="1">
      <c r="A17" s="60">
        <v>20503</v>
      </c>
      <c r="B17" s="53" t="s">
        <v>240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  <c r="H17" s="59">
        <v>0</v>
      </c>
    </row>
    <row r="18" spans="1:8" ht="26.45" customHeight="1">
      <c r="A18" s="61">
        <v>2050302</v>
      </c>
      <c r="B18" s="54" t="s">
        <v>241</v>
      </c>
      <c r="C18" s="62">
        <v>0</v>
      </c>
      <c r="D18" s="62">
        <v>0</v>
      </c>
      <c r="E18" s="63">
        <v>0</v>
      </c>
      <c r="F18" s="63">
        <v>0</v>
      </c>
      <c r="G18" s="63">
        <v>0</v>
      </c>
      <c r="H18" s="63">
        <v>0</v>
      </c>
    </row>
    <row r="19" spans="1:8" ht="22.7" customHeight="1">
      <c r="A19" s="60">
        <v>208</v>
      </c>
      <c r="B19" s="53" t="s">
        <v>242</v>
      </c>
      <c r="C19" s="59">
        <v>98.29</v>
      </c>
      <c r="D19" s="59">
        <v>98.29</v>
      </c>
      <c r="E19" s="59">
        <v>98.29</v>
      </c>
      <c r="F19" s="59">
        <v>0</v>
      </c>
      <c r="G19" s="59">
        <v>0</v>
      </c>
      <c r="H19" s="59">
        <v>0</v>
      </c>
    </row>
    <row r="20" spans="1:8" ht="23.45" customHeight="1">
      <c r="A20" s="61">
        <v>20805</v>
      </c>
      <c r="B20" s="54" t="s">
        <v>243</v>
      </c>
      <c r="C20" s="62">
        <v>98.29</v>
      </c>
      <c r="D20" s="62">
        <v>98.29</v>
      </c>
      <c r="E20" s="62">
        <v>98.29</v>
      </c>
      <c r="F20" s="62">
        <v>0</v>
      </c>
      <c r="G20" s="62">
        <v>0</v>
      </c>
      <c r="H20" s="62">
        <v>0</v>
      </c>
    </row>
    <row r="21" spans="1:8" ht="26.45" customHeight="1">
      <c r="A21" s="61">
        <v>2080505</v>
      </c>
      <c r="B21" s="54" t="s">
        <v>244</v>
      </c>
      <c r="C21" s="62">
        <v>98.29</v>
      </c>
      <c r="D21" s="62">
        <v>98.29</v>
      </c>
      <c r="E21" s="63">
        <v>98.29</v>
      </c>
      <c r="F21" s="63">
        <v>0</v>
      </c>
      <c r="G21" s="63">
        <v>0</v>
      </c>
      <c r="H21" s="63">
        <v>0</v>
      </c>
    </row>
    <row r="22" spans="1:8" ht="22.7" customHeight="1">
      <c r="A22" s="60">
        <v>210</v>
      </c>
      <c r="B22" s="53" t="s">
        <v>245</v>
      </c>
      <c r="C22" s="59">
        <v>62.98</v>
      </c>
      <c r="D22" s="59">
        <v>62.98</v>
      </c>
      <c r="E22" s="59">
        <v>62.98</v>
      </c>
      <c r="F22" s="59">
        <v>0</v>
      </c>
      <c r="G22" s="59">
        <v>0</v>
      </c>
      <c r="H22" s="59">
        <v>0</v>
      </c>
    </row>
    <row r="23" spans="1:8" ht="23.45" customHeight="1">
      <c r="A23" s="61">
        <v>21011</v>
      </c>
      <c r="B23" s="54" t="s">
        <v>246</v>
      </c>
      <c r="C23" s="62">
        <v>62.98</v>
      </c>
      <c r="D23" s="62">
        <v>62.98</v>
      </c>
      <c r="E23" s="62">
        <v>62.98</v>
      </c>
      <c r="F23" s="62">
        <v>0</v>
      </c>
      <c r="G23" s="62">
        <v>0</v>
      </c>
      <c r="H23" s="62">
        <v>0</v>
      </c>
    </row>
    <row r="24" spans="1:8" ht="26.45" customHeight="1">
      <c r="A24" s="61">
        <v>2101102</v>
      </c>
      <c r="B24" s="54" t="s">
        <v>247</v>
      </c>
      <c r="C24" s="62">
        <v>62.98</v>
      </c>
      <c r="D24" s="62">
        <v>62.98</v>
      </c>
      <c r="E24" s="63">
        <v>62.98</v>
      </c>
      <c r="F24" s="63">
        <v>0</v>
      </c>
      <c r="G24" s="63">
        <v>0</v>
      </c>
      <c r="H24" s="63">
        <v>0</v>
      </c>
    </row>
  </sheetData>
  <mergeCells count="11">
    <mergeCell ref="A2:H2"/>
    <mergeCell ref="A3:E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8部门一般公共预算基本支出表（纵向）</vt:lpstr>
      <vt:lpstr>9部门一般公共预算基本支出表（横向）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 </vt:lpstr>
      <vt:lpstr>24整体支出绩效目标表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xbany</cp:lastModifiedBy>
  <dcterms:created xsi:type="dcterms:W3CDTF">2023-05-31T01:10:00Z</dcterms:created>
  <dcterms:modified xsi:type="dcterms:W3CDTF">2023-10-06T08:47:08Z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32ACB3810C5F457BAB74D93025429761_13</vt:lpwstr>
  </property>
  <property fmtid="{D5CDD505-2E9C-101B-9397-08002B2CF9AE}" pid="3" name="KSOProductBuildVer">
    <vt:lpwstr>2052-12.1.0.15712</vt:lpwstr>
  </property>
</Properties>
</file>