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sharedStrings.xml><?xml version="1.0" encoding="utf-8"?>
<sst xmlns="http://schemas.openxmlformats.org/spreadsheetml/2006/main" count="1152" uniqueCount="513">
  <si>
    <t>2022年部门预算公开表</t>
  </si>
  <si>
    <t>单位编码：</t>
  </si>
  <si>
    <t>单位名称：</t>
  </si>
  <si>
    <t>益阳市赫山区丁香小学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</si>
  <si>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</si>
  <si>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</si>
  <si>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</si>
  <si>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</si>
  <si>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</si>
  <si>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</si>
  <si>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</si>
  <si>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</si>
  <si>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</si>
  <si>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</si>
  <si>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</si>
  <si>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</si>
  <si>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</si>
  <si>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</si>
  <si>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</si>
  <si>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</si>
  <si>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</si>
  <si>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</si>
  <si>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</si>
  <si>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</si>
  <si>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</si>
  <si>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</si>
  <si>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</si>
  <si>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</si>
  <si>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</si>
  <si>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</si>
  <si>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</si>
  <si>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部门：127042_益阳市赫山区丁香小学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</si>
  <si>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</si>
  <si>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</si>
  <si>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</si>
  <si>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</si>
  <si>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</si>
  <si>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</si>
  <si>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</si>
  <si>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</si>
  <si>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</si>
  <si>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</si>
  <si>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</si>
  <si>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</si>
  <si>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</si>
  <si>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</si>
  <si>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</si>
  <si>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</si>
  <si>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</si>
  <si>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</si>
  <si>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</si>
  <si>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</si>
  <si>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</si>
  <si>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</si>
  <si>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</si>
  <si>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</si>
  <si>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</si>
  <si>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</si>
  <si>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</si>
  <si>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</si>
  <si>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</si>
  <si>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</si>
  <si>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</si>
  <si>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</si>
  <si>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</si>
  <si>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</si>
  <si>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</si>
  <si>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</si>
  <si>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</si>
  <si>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</si>
  <si>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</si>
  <si>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</si>
  <si>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</si>
  <si>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</si>
  <si>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</si>
  <si>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</si>
  <si>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</si>
  <si>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</si>
  <si>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</si>
  <si>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</si>
  <si>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</si>
  <si>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</si>
  <si>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</si>
  <si>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</si>
  <si>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</si>
  <si>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</si>
  <si>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</si>
  <si>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</si>
  <si>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</si>
  <si>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</si>
  <si>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</si>
  <si>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</si>
  <si>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</si>
  <si>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</si>
  <si>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</si>
  <si>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</si>
  <si>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</si>
  <si>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</si>
  <si>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</si>
  <si>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</si>
  <si>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</si>
  <si>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</si>
  <si>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</si>
  <si>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</si>
  <si>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</si>
  <si>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</si>
  <si>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</si>
  <si>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</si>
  <si>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</si>
  <si>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</si>
  <si>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</si>
  <si>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</si>
  <si>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</si>
  <si>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</si>
  <si>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</si>
  <si>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</si>
  <si>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</si>
  <si>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</si>
  <si>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</si>
  <si>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</si>
  <si>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</si>
  <si>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</si>
  <si>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</si>
  <si>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</si>
  <si>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</si>
  <si>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</si>
  <si>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</si>
  <si>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</si>
  <si>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</si>
  <si>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</si>
  <si>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</si>
  <si>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</si>
  <si>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</si>
  <si>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</si>
  <si>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</si>
  <si>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</si>
  <si>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</si>
  <si>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</si>
  <si>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</si>
  <si>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</si>
  <si>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</si>
  <si>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</si>
  <si>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</si>
  <si>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</si>
  <si>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</si>
  <si>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</si>
  <si>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</si>
  <si>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</si>
  <si>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</si>
  <si>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</si>
  <si>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</si>
  <si>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</si>
  <si>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</si>
  <si>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</si>
  <si>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</si>
  <si>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</si>
  <si>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益阳市赫山区丁香小学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</si>
  <si>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</si>
  <si>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</si>
  <si>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</si>
  <si>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</si>
  <si>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</si>
  <si>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</si>
  <si>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</si>
  <si>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</si>
  <si>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</si>
  <si>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</si>
  <si>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</si>
  <si>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</si>
  <si>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</si>
  <si>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</si>
  <si>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</si>
  <si>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</si>
  <si>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</si>
  <si>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</si>
  <si>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</si>
  <si>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</si>
  <si>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</si>
  <si>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</si>
  <si>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</si>
  <si>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</si>
  <si>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</si>
  <si>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</si>
  <si>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</si>
  <si>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</si>
  <si>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</si>
  <si>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</si>
  <si>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</si>
  <si>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</si>
  <si>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</si>
  <si>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</si>
  <si>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</si>
  <si>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</si>
  <si>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</si>
  <si>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</si>
  <si>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</si>
  <si>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</si>
  <si>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</si>
  <si>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</si>
  <si>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</si>
  <si>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</si>
  <si>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</si>
  <si>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</si>
  <si>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</si>
  <si>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</si>
  <si>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</si>
  <si>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</si>
  <si>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</si>
  <si>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</si>
  <si>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 xml:space="preserve"> 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</si>
  <si>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</si>
  <si>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</si>
  <si>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</si>
  <si>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</si>
  <si>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</si>
  <si>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</si>
  <si>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</si>
  <si>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</si>
  <si>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</si>
  <si>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</si>
  <si>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</si>
  <si>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</si>
  <si>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</si>
  <si>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</si>
  <si>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</si>
  <si>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</si>
  <si>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</si>
  <si>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</si>
  <si>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</si>
  <si>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</si>
  <si>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</si>
  <si>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</si>
  <si>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</si>
  <si>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</si>
  <si>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</si>
  <si>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</si>
  <si>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</si>
  <si>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</si>
  <si>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</si>
  <si>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</si>
  <si>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</si>
  <si>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</si>
  <si>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</si>
  <si>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</si>
  <si>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</si>
  <si>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</si>
  <si>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</si>
  <si>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</si>
  <si>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</si>
  <si>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</si>
  <si>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</si>
  <si>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单位名称：部门：127042_益阳市赫山区丁香小学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</si>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</sst>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D20" sqref="D20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3.25" customHeight="1">
      <c r="A2" s="45"/>
      <c r="B2" s="45"/>
      <c r="C2" s="45"/>
      <c r="D2" s="45"/>
      <c r="E2" s="45"/>
      <c r="F2" s="45"/>
      <c r="G2" s="45"/>
      <c r="H2" s="45"/>
      <c r="I2" s="45"/>
    </row>
    <row r="3" spans="1:9" ht="21.6" customHeight="1">
      <c r="A3" s="45"/>
      <c r="B3" s="45"/>
      <c r="C3" s="45"/>
      <c r="D3" s="45"/>
      <c r="E3" s="45"/>
      <c r="F3" s="45"/>
      <c r="G3" s="45"/>
      <c r="H3" s="45"/>
      <c r="I3" s="45"/>
    </row>
    <row r="4" spans="1:9" ht="39.6" customHeight="1">
      <c r="A4" s="46"/>
      <c r="B4" s="47"/>
      <c r="C4" s="41"/>
      <c r="D4" s="46" t="s">
        <v>1</v>
      </c>
      <c r="E4" s="53">
        <v>127042</v>
      </c>
      <c r="F4" s="53"/>
      <c r="G4" s="53"/>
      <c r="H4" s="53"/>
      <c r="I4" s="41"/>
    </row>
    <row r="5" spans="1:9" ht="54.4" customHeight="1">
      <c r="A5" s="46"/>
      <c r="B5" s="47"/>
      <c r="C5" s="41"/>
      <c r="D5" s="46" t="s">
        <v>2</v>
      </c>
      <c r="E5" s="53" t="s">
        <v>3</v>
      </c>
      <c r="F5" s="53"/>
      <c r="G5" s="53"/>
      <c r="H5" s="53"/>
      <c r="I5" s="41"/>
    </row>
    <row r="6" spans="1:9" ht="16.350000000000001" customHeight="1"/>
    <row r="7" spans="1:9" ht="16.350000000000001" customHeight="1"/>
    <row r="8" spans="1:9" ht="16.350000000000001" customHeight="1">
      <c r="D8" s="4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9" sqref="G9"/>
    </sheetView>
  </sheetViews>
  <sheetFormatPr defaultColWidth="9" defaultRowHeight="13.5"/>
  <cols>
    <col min="1" max="1" width="14" style="20" customWidth="1"/>
    <col min="2" max="2" width="29.625" style="20" customWidth="1"/>
    <col min="3" max="3" width="9.75" style="20" customWidth="1"/>
    <col min="4" max="5" width="15.625" style="20" customWidth="1"/>
    <col min="6" max="16384" width="9" style="20"/>
  </cols>
  <sheetData>
    <row r="1" spans="1:5">
      <c r="E1" s="20" t="s">
        <v>249</v>
      </c>
    </row>
    <row r="2" spans="1:5" ht="28.7" customHeight="1">
      <c r="A2" s="61" t="s">
        <v>250</v>
      </c>
      <c r="B2" s="61"/>
      <c r="C2" s="61"/>
      <c r="D2" s="61"/>
      <c r="E2" s="61"/>
    </row>
    <row r="3" spans="1:5" ht="21.95" customHeight="1">
      <c r="A3" s="57" t="s">
        <v>251</v>
      </c>
      <c r="B3" s="57"/>
      <c r="C3" s="57"/>
      <c r="D3" s="2"/>
      <c r="E3" s="14" t="s">
        <v>32</v>
      </c>
    </row>
    <row r="4" spans="1:5" ht="17.25" customHeight="1">
      <c r="A4" s="66" t="s">
        <v>159</v>
      </c>
      <c r="B4" s="66" t="s">
        <v>160</v>
      </c>
      <c r="C4" s="66" t="s">
        <v>161</v>
      </c>
      <c r="D4" s="66"/>
      <c r="E4" s="66"/>
    </row>
    <row r="5" spans="1:5" ht="18.75" customHeight="1">
      <c r="A5" s="66"/>
      <c r="B5" s="66"/>
      <c r="C5" s="3" t="s">
        <v>136</v>
      </c>
      <c r="D5" s="3" t="s">
        <v>233</v>
      </c>
      <c r="E5" s="3" t="s">
        <v>234</v>
      </c>
    </row>
    <row r="6" spans="1:5" ht="17.100000000000001" customHeight="1">
      <c r="A6" s="4" t="s">
        <v>252</v>
      </c>
      <c r="B6" s="4" t="s">
        <v>252</v>
      </c>
      <c r="C6" s="4">
        <v>1</v>
      </c>
      <c r="D6" s="4">
        <v>2</v>
      </c>
      <c r="E6" s="4">
        <v>3</v>
      </c>
    </row>
    <row r="7" spans="1:5" ht="17.100000000000001" customHeight="1">
      <c r="A7" s="21"/>
      <c r="B7" s="21" t="s">
        <v>136</v>
      </c>
      <c r="C7" s="22">
        <v>671.6</v>
      </c>
      <c r="D7" s="22">
        <v>657.76</v>
      </c>
      <c r="E7" s="22">
        <v>13.84</v>
      </c>
    </row>
    <row r="8" spans="1:5" ht="17.100000000000001" customHeight="1">
      <c r="A8" s="23" t="s">
        <v>253</v>
      </c>
      <c r="B8" s="23" t="s">
        <v>212</v>
      </c>
      <c r="C8" s="22">
        <v>657.76</v>
      </c>
      <c r="D8" s="22">
        <v>657.76</v>
      </c>
      <c r="E8" s="22">
        <v>0</v>
      </c>
    </row>
    <row r="9" spans="1:5" ht="17.100000000000001" customHeight="1">
      <c r="A9" s="24" t="s">
        <v>254</v>
      </c>
      <c r="B9" s="24" t="s">
        <v>255</v>
      </c>
      <c r="C9" s="26">
        <v>278.8</v>
      </c>
      <c r="D9" s="26">
        <v>278.8</v>
      </c>
      <c r="E9" s="26"/>
    </row>
    <row r="10" spans="1:5" ht="17.100000000000001" customHeight="1">
      <c r="A10" s="24" t="s">
        <v>256</v>
      </c>
      <c r="B10" s="24" t="s">
        <v>257</v>
      </c>
      <c r="C10" s="26">
        <v>0</v>
      </c>
      <c r="D10" s="26">
        <v>0</v>
      </c>
      <c r="E10" s="26"/>
    </row>
    <row r="11" spans="1:5" ht="17.100000000000001" customHeight="1">
      <c r="A11" s="24" t="s">
        <v>258</v>
      </c>
      <c r="B11" s="24" t="s">
        <v>259</v>
      </c>
      <c r="C11" s="26">
        <v>0</v>
      </c>
      <c r="D11" s="26">
        <v>0</v>
      </c>
      <c r="E11" s="26"/>
    </row>
    <row r="12" spans="1:5" ht="17.100000000000001" customHeight="1">
      <c r="A12" s="24" t="s">
        <v>260</v>
      </c>
      <c r="B12" s="24" t="s">
        <v>261</v>
      </c>
      <c r="C12" s="26">
        <v>0</v>
      </c>
      <c r="D12" s="26">
        <v>0</v>
      </c>
      <c r="E12" s="26"/>
    </row>
    <row r="13" spans="1:5" ht="17.100000000000001" customHeight="1">
      <c r="A13" s="24" t="s">
        <v>262</v>
      </c>
      <c r="B13" s="24" t="s">
        <v>263</v>
      </c>
      <c r="C13" s="26">
        <v>198.98</v>
      </c>
      <c r="D13" s="26">
        <v>198.98</v>
      </c>
      <c r="E13" s="26"/>
    </row>
    <row r="14" spans="1:5" ht="17.100000000000001" customHeight="1">
      <c r="A14" s="24" t="s">
        <v>264</v>
      </c>
      <c r="B14" s="24" t="s">
        <v>265</v>
      </c>
      <c r="C14" s="26">
        <v>75.180000000000007</v>
      </c>
      <c r="D14" s="26">
        <v>75.180000000000007</v>
      </c>
      <c r="E14" s="26"/>
    </row>
    <row r="15" spans="1:5" ht="17.100000000000001" customHeight="1">
      <c r="A15" s="24" t="s">
        <v>266</v>
      </c>
      <c r="B15" s="24" t="s">
        <v>267</v>
      </c>
      <c r="C15" s="26">
        <v>48.17</v>
      </c>
      <c r="D15" s="26">
        <v>48.17</v>
      </c>
      <c r="E15" s="26"/>
    </row>
    <row r="16" spans="1:5" ht="17.100000000000001" customHeight="1">
      <c r="A16" s="24" t="s">
        <v>268</v>
      </c>
      <c r="B16" s="24" t="s">
        <v>269</v>
      </c>
      <c r="C16" s="26">
        <v>56.63</v>
      </c>
      <c r="D16" s="26">
        <v>56.63</v>
      </c>
      <c r="E16" s="26"/>
    </row>
    <row r="17" spans="1:5" ht="17.100000000000001" customHeight="1">
      <c r="A17" s="23" t="s">
        <v>270</v>
      </c>
      <c r="B17" s="23" t="s">
        <v>271</v>
      </c>
      <c r="C17" s="22">
        <v>13.84</v>
      </c>
      <c r="D17" s="22">
        <v>0</v>
      </c>
      <c r="E17" s="22">
        <v>13.84</v>
      </c>
    </row>
    <row r="18" spans="1:5" ht="17.100000000000001" customHeight="1">
      <c r="A18" s="24" t="s">
        <v>272</v>
      </c>
      <c r="B18" s="24" t="s">
        <v>273</v>
      </c>
      <c r="C18" s="26">
        <v>0</v>
      </c>
      <c r="D18" s="26"/>
      <c r="E18" s="26">
        <v>0</v>
      </c>
    </row>
    <row r="19" spans="1:5" ht="17.100000000000001" customHeight="1">
      <c r="A19" s="24" t="s">
        <v>274</v>
      </c>
      <c r="B19" s="24" t="s">
        <v>275</v>
      </c>
      <c r="C19" s="26">
        <v>0</v>
      </c>
      <c r="D19" s="26"/>
      <c r="E19" s="26">
        <v>0</v>
      </c>
    </row>
    <row r="20" spans="1:5" ht="17.100000000000001" customHeight="1">
      <c r="A20" s="24" t="s">
        <v>276</v>
      </c>
      <c r="B20" s="24" t="s">
        <v>277</v>
      </c>
      <c r="C20" s="26">
        <v>0</v>
      </c>
      <c r="D20" s="26"/>
      <c r="E20" s="26">
        <v>0</v>
      </c>
    </row>
    <row r="21" spans="1:5" ht="17.100000000000001" customHeight="1">
      <c r="A21" s="24" t="s">
        <v>278</v>
      </c>
      <c r="B21" s="24" t="s">
        <v>279</v>
      </c>
      <c r="C21" s="26">
        <v>0</v>
      </c>
      <c r="D21" s="26"/>
      <c r="E21" s="26">
        <v>0</v>
      </c>
    </row>
    <row r="22" spans="1:5" ht="17.100000000000001" customHeight="1">
      <c r="A22" s="24" t="s">
        <v>280</v>
      </c>
      <c r="B22" s="24" t="s">
        <v>281</v>
      </c>
      <c r="C22" s="26">
        <v>0</v>
      </c>
      <c r="D22" s="26"/>
      <c r="E22" s="26">
        <v>0</v>
      </c>
    </row>
    <row r="23" spans="1:5" ht="17.100000000000001" customHeight="1">
      <c r="A23" s="24" t="s">
        <v>282</v>
      </c>
      <c r="B23" s="24" t="s">
        <v>283</v>
      </c>
      <c r="C23" s="26">
        <v>0</v>
      </c>
      <c r="D23" s="26"/>
      <c r="E23" s="26">
        <v>0</v>
      </c>
    </row>
    <row r="24" spans="1:5" ht="17.100000000000001" customHeight="1">
      <c r="A24" s="24" t="s">
        <v>284</v>
      </c>
      <c r="B24" s="24" t="s">
        <v>285</v>
      </c>
      <c r="C24" s="26">
        <v>0</v>
      </c>
      <c r="D24" s="26"/>
      <c r="E24" s="26">
        <v>0</v>
      </c>
    </row>
    <row r="25" spans="1:5" ht="17.100000000000001" customHeight="1">
      <c r="A25" s="24" t="s">
        <v>286</v>
      </c>
      <c r="B25" s="24" t="s">
        <v>287</v>
      </c>
      <c r="C25" s="26">
        <v>0</v>
      </c>
      <c r="D25" s="26"/>
      <c r="E25" s="26">
        <v>0</v>
      </c>
    </row>
    <row r="26" spans="1:5" ht="17.100000000000001" customHeight="1">
      <c r="A26" s="24" t="s">
        <v>288</v>
      </c>
      <c r="B26" s="24" t="s">
        <v>289</v>
      </c>
      <c r="C26" s="26">
        <v>0</v>
      </c>
      <c r="D26" s="26"/>
      <c r="E26" s="26">
        <v>0</v>
      </c>
    </row>
    <row r="27" spans="1:5" ht="17.100000000000001" customHeight="1">
      <c r="A27" s="24" t="s">
        <v>290</v>
      </c>
      <c r="B27" s="24" t="s">
        <v>291</v>
      </c>
      <c r="C27" s="26">
        <v>0</v>
      </c>
      <c r="D27" s="26"/>
      <c r="E27" s="26">
        <v>0</v>
      </c>
    </row>
    <row r="28" spans="1:5" ht="17.100000000000001" customHeight="1">
      <c r="A28" s="24" t="s">
        <v>292</v>
      </c>
      <c r="B28" s="24" t="s">
        <v>293</v>
      </c>
      <c r="C28" s="26">
        <v>5.54</v>
      </c>
      <c r="D28" s="26"/>
      <c r="E28" s="26">
        <v>5.54</v>
      </c>
    </row>
    <row r="29" spans="1:5" ht="17.100000000000001" customHeight="1">
      <c r="A29" s="24" t="s">
        <v>294</v>
      </c>
      <c r="B29" s="24" t="s">
        <v>295</v>
      </c>
      <c r="C29" s="26">
        <v>8.3000000000000007</v>
      </c>
      <c r="D29" s="26"/>
      <c r="E29" s="26">
        <v>8.3000000000000007</v>
      </c>
    </row>
    <row r="30" spans="1:5" ht="17.100000000000001" customHeight="1">
      <c r="A30" s="24" t="s">
        <v>296</v>
      </c>
      <c r="B30" s="24" t="s">
        <v>297</v>
      </c>
      <c r="C30" s="26">
        <v>0</v>
      </c>
      <c r="D30" s="26"/>
      <c r="E30" s="26">
        <v>0</v>
      </c>
    </row>
    <row r="31" spans="1:5" ht="17.100000000000001" customHeight="1">
      <c r="A31" s="24" t="s">
        <v>298</v>
      </c>
      <c r="B31" s="24" t="s">
        <v>299</v>
      </c>
      <c r="C31" s="26">
        <v>0</v>
      </c>
      <c r="D31" s="26"/>
      <c r="E31" s="26">
        <v>0</v>
      </c>
    </row>
    <row r="32" spans="1:5" ht="17.100000000000001" customHeight="1">
      <c r="A32" s="23" t="s">
        <v>300</v>
      </c>
      <c r="B32" s="23" t="s">
        <v>202</v>
      </c>
      <c r="C32" s="22">
        <v>0</v>
      </c>
      <c r="D32" s="22">
        <v>0</v>
      </c>
      <c r="E32" s="22">
        <v>0</v>
      </c>
    </row>
    <row r="33" spans="1:5" ht="17.100000000000001" customHeight="1">
      <c r="A33" s="24" t="s">
        <v>301</v>
      </c>
      <c r="B33" s="24" t="s">
        <v>302</v>
      </c>
      <c r="C33" s="26">
        <v>0</v>
      </c>
      <c r="D33" s="26">
        <v>0</v>
      </c>
      <c r="E33" s="26"/>
    </row>
    <row r="34" spans="1:5" ht="17.100000000000001" customHeight="1">
      <c r="A34" s="24" t="s">
        <v>303</v>
      </c>
      <c r="B34" s="24" t="s">
        <v>304</v>
      </c>
      <c r="C34" s="26">
        <v>0</v>
      </c>
      <c r="D34" s="26">
        <v>0</v>
      </c>
      <c r="E34" s="26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C1" workbookViewId="0">
      <selection activeCell="AW4" sqref="AW4:BI4"/>
    </sheetView>
  </sheetViews>
  <sheetFormatPr defaultColWidth="9" defaultRowHeight="13.5"/>
  <cols>
    <col min="1" max="1" width="19.5" style="20" customWidth="1"/>
    <col min="2" max="2" width="41.5" style="20" customWidth="1"/>
    <col min="3" max="52" width="9.75" style="20" customWidth="1"/>
    <col min="53" max="61" width="10.375" style="20" customWidth="1"/>
    <col min="62" max="16384" width="9" style="20"/>
  </cols>
  <sheetData>
    <row r="1" spans="1:61">
      <c r="BH1" s="67" t="s">
        <v>305</v>
      </c>
      <c r="BI1" s="68"/>
    </row>
    <row r="2" spans="1:61" ht="55.7" customHeight="1">
      <c r="A2" s="64" t="s">
        <v>306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</row>
    <row r="3" spans="1:61" ht="22.7" customHeight="1">
      <c r="A3" s="20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6" t="s">
        <v>159</v>
      </c>
      <c r="B4" s="66" t="s">
        <v>160</v>
      </c>
      <c r="C4" s="66" t="s">
        <v>307</v>
      </c>
      <c r="D4" s="66" t="s">
        <v>308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 t="s">
        <v>213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 t="s">
        <v>309</v>
      </c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</row>
    <row r="5" spans="1:61" ht="24.2" customHeight="1">
      <c r="A5" s="66"/>
      <c r="B5" s="66"/>
      <c r="C5" s="66"/>
      <c r="D5" s="66" t="s">
        <v>310</v>
      </c>
      <c r="E5" s="66" t="s">
        <v>311</v>
      </c>
      <c r="F5" s="66"/>
      <c r="G5" s="66"/>
      <c r="H5" s="66"/>
      <c r="I5" s="66"/>
      <c r="J5" s="66"/>
      <c r="K5" s="66" t="s">
        <v>312</v>
      </c>
      <c r="L5" s="66"/>
      <c r="M5" s="66"/>
      <c r="N5" s="66"/>
      <c r="O5" s="66"/>
      <c r="P5" s="66"/>
      <c r="Q5" s="66"/>
      <c r="R5" s="66" t="s">
        <v>313</v>
      </c>
      <c r="S5" s="66" t="s">
        <v>314</v>
      </c>
      <c r="T5" s="66" t="s">
        <v>315</v>
      </c>
      <c r="U5" s="66" t="s">
        <v>316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 t="s">
        <v>317</v>
      </c>
      <c r="AS5" s="66" t="s">
        <v>318</v>
      </c>
      <c r="AT5" s="66" t="s">
        <v>319</v>
      </c>
      <c r="AU5" s="66" t="s">
        <v>320</v>
      </c>
      <c r="AV5" s="66" t="s">
        <v>321</v>
      </c>
      <c r="AW5" s="66" t="s">
        <v>322</v>
      </c>
      <c r="AX5" s="66" t="s">
        <v>323</v>
      </c>
      <c r="AY5" s="66" t="s">
        <v>324</v>
      </c>
      <c r="AZ5" s="66" t="s">
        <v>325</v>
      </c>
      <c r="BA5" s="66" t="s">
        <v>326</v>
      </c>
      <c r="BB5" s="66" t="s">
        <v>327</v>
      </c>
      <c r="BC5" s="66" t="s">
        <v>328</v>
      </c>
      <c r="BD5" s="66" t="s">
        <v>329</v>
      </c>
      <c r="BE5" s="66" t="s">
        <v>330</v>
      </c>
      <c r="BF5" s="66" t="s">
        <v>331</v>
      </c>
      <c r="BG5" s="66" t="s">
        <v>332</v>
      </c>
      <c r="BH5" s="66" t="s">
        <v>333</v>
      </c>
      <c r="BI5" s="66" t="s">
        <v>334</v>
      </c>
    </row>
    <row r="6" spans="1:61" ht="26.45" customHeight="1">
      <c r="A6" s="66"/>
      <c r="B6" s="66"/>
      <c r="C6" s="66"/>
      <c r="D6" s="66"/>
      <c r="E6" s="66" t="s">
        <v>335</v>
      </c>
      <c r="F6" s="66" t="s">
        <v>336</v>
      </c>
      <c r="G6" s="66" t="s">
        <v>337</v>
      </c>
      <c r="H6" s="66" t="s">
        <v>338</v>
      </c>
      <c r="I6" s="66" t="s">
        <v>339</v>
      </c>
      <c r="J6" s="66" t="s">
        <v>340</v>
      </c>
      <c r="K6" s="66" t="s">
        <v>138</v>
      </c>
      <c r="L6" s="66" t="s">
        <v>341</v>
      </c>
      <c r="M6" s="66" t="s">
        <v>342</v>
      </c>
      <c r="N6" s="66" t="s">
        <v>343</v>
      </c>
      <c r="O6" s="66" t="s">
        <v>344</v>
      </c>
      <c r="P6" s="66" t="s">
        <v>345</v>
      </c>
      <c r="Q6" s="66" t="s">
        <v>346</v>
      </c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</row>
    <row r="7" spans="1:61" ht="26.4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3" t="s">
        <v>138</v>
      </c>
      <c r="V7" s="3" t="s">
        <v>347</v>
      </c>
      <c r="W7" s="3" t="s">
        <v>348</v>
      </c>
      <c r="X7" s="3" t="s">
        <v>349</v>
      </c>
      <c r="Y7" s="3" t="s">
        <v>350</v>
      </c>
      <c r="Z7" s="3" t="s">
        <v>351</v>
      </c>
      <c r="AA7" s="3" t="s">
        <v>352</v>
      </c>
      <c r="AB7" s="3" t="s">
        <v>353</v>
      </c>
      <c r="AC7" s="3" t="s">
        <v>354</v>
      </c>
      <c r="AD7" s="3" t="s">
        <v>355</v>
      </c>
      <c r="AE7" s="3" t="s">
        <v>356</v>
      </c>
      <c r="AF7" s="3" t="s">
        <v>357</v>
      </c>
      <c r="AG7" s="3" t="s">
        <v>358</v>
      </c>
      <c r="AH7" s="3" t="s">
        <v>359</v>
      </c>
      <c r="AI7" s="3" t="s">
        <v>360</v>
      </c>
      <c r="AJ7" s="3" t="s">
        <v>361</v>
      </c>
      <c r="AK7" s="3" t="s">
        <v>362</v>
      </c>
      <c r="AL7" s="3" t="s">
        <v>363</v>
      </c>
      <c r="AM7" s="3" t="s">
        <v>364</v>
      </c>
      <c r="AN7" s="3" t="s">
        <v>365</v>
      </c>
      <c r="AO7" s="3" t="s">
        <v>366</v>
      </c>
      <c r="AP7" s="3" t="s">
        <v>367</v>
      </c>
      <c r="AQ7" s="3" t="s">
        <v>368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</row>
    <row r="8" spans="1:61" ht="17.100000000000001" customHeight="1">
      <c r="A8" s="6" t="s">
        <v>252</v>
      </c>
      <c r="B8" s="6" t="s">
        <v>252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369</v>
      </c>
      <c r="B9" s="21"/>
      <c r="C9" s="22">
        <v>671.6</v>
      </c>
      <c r="D9" s="22">
        <v>657.76</v>
      </c>
      <c r="E9" s="22">
        <v>477.78</v>
      </c>
      <c r="F9" s="22">
        <v>278.8</v>
      </c>
      <c r="G9" s="22">
        <v>0</v>
      </c>
      <c r="H9" s="22">
        <v>0</v>
      </c>
      <c r="I9" s="22">
        <v>0</v>
      </c>
      <c r="J9" s="22">
        <v>198.98</v>
      </c>
      <c r="K9" s="22">
        <v>123.35</v>
      </c>
      <c r="L9" s="22">
        <v>75.180000000000007</v>
      </c>
      <c r="M9" s="22">
        <v>0</v>
      </c>
      <c r="N9" s="22">
        <v>48.17</v>
      </c>
      <c r="O9" s="22">
        <v>0</v>
      </c>
      <c r="P9" s="22">
        <v>0</v>
      </c>
      <c r="Q9" s="22">
        <v>0</v>
      </c>
      <c r="R9" s="22">
        <v>56.63</v>
      </c>
      <c r="S9" s="22">
        <v>0</v>
      </c>
      <c r="T9" s="22">
        <v>13.84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5.54</v>
      </c>
      <c r="AS9" s="22">
        <v>8.3000000000000007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</row>
    <row r="10" spans="1:61" ht="17.100000000000001" customHeight="1">
      <c r="A10" s="23" t="s">
        <v>169</v>
      </c>
      <c r="B10" s="23" t="s">
        <v>235</v>
      </c>
      <c r="C10" s="22">
        <v>548.25</v>
      </c>
      <c r="D10" s="22">
        <v>534.41</v>
      </c>
      <c r="E10" s="22">
        <v>477.78</v>
      </c>
      <c r="F10" s="22">
        <v>278.8</v>
      </c>
      <c r="G10" s="22">
        <v>0</v>
      </c>
      <c r="H10" s="22">
        <v>0</v>
      </c>
      <c r="I10" s="22">
        <v>0</v>
      </c>
      <c r="J10" s="22">
        <v>198.98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56.63</v>
      </c>
      <c r="S10" s="22">
        <v>0</v>
      </c>
      <c r="T10" s="22">
        <v>13.84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5.54</v>
      </c>
      <c r="AS10" s="22">
        <v>8.3000000000000007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</row>
    <row r="11" spans="1:61" ht="17.100000000000001" customHeight="1">
      <c r="A11" s="24" t="s">
        <v>370</v>
      </c>
      <c r="B11" s="24" t="s">
        <v>371</v>
      </c>
      <c r="C11" s="22">
        <v>548.25</v>
      </c>
      <c r="D11" s="22">
        <v>534.41</v>
      </c>
      <c r="E11" s="22">
        <v>477.78</v>
      </c>
      <c r="F11" s="22">
        <v>278.8</v>
      </c>
      <c r="G11" s="22">
        <v>0</v>
      </c>
      <c r="H11" s="22">
        <v>0</v>
      </c>
      <c r="I11" s="22">
        <v>0</v>
      </c>
      <c r="J11" s="22">
        <v>198.98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56.63</v>
      </c>
      <c r="S11" s="22">
        <v>0</v>
      </c>
      <c r="T11" s="22">
        <v>13.84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5.54</v>
      </c>
      <c r="AS11" s="22">
        <v>8.3000000000000007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</row>
    <row r="12" spans="1:61" ht="17.100000000000001" customHeight="1">
      <c r="A12" s="24" t="s">
        <v>177</v>
      </c>
      <c r="B12" s="24" t="s">
        <v>178</v>
      </c>
      <c r="C12" s="25">
        <v>548.25</v>
      </c>
      <c r="D12" s="25">
        <v>534.41</v>
      </c>
      <c r="E12" s="25">
        <v>477.78</v>
      </c>
      <c r="F12" s="25">
        <v>278.8</v>
      </c>
      <c r="G12" s="25">
        <v>0</v>
      </c>
      <c r="H12" s="25">
        <v>0</v>
      </c>
      <c r="I12" s="25">
        <v>0</v>
      </c>
      <c r="J12" s="25">
        <v>198.98</v>
      </c>
      <c r="K12" s="25">
        <v>0</v>
      </c>
      <c r="L12" s="25"/>
      <c r="M12" s="25"/>
      <c r="N12" s="25"/>
      <c r="O12" s="25"/>
      <c r="P12" s="25"/>
      <c r="Q12" s="25"/>
      <c r="R12" s="25">
        <v>56.63</v>
      </c>
      <c r="S12" s="25"/>
      <c r="T12" s="25">
        <v>13.84</v>
      </c>
      <c r="U12" s="25">
        <v>0</v>
      </c>
      <c r="V12" s="25">
        <v>0</v>
      </c>
      <c r="W12" s="25">
        <v>0</v>
      </c>
      <c r="X12" s="25"/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5.54</v>
      </c>
      <c r="AS12" s="25">
        <v>8.3000000000000007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/>
      <c r="AZ12" s="25"/>
      <c r="BA12" s="25"/>
      <c r="BB12" s="25">
        <v>0</v>
      </c>
      <c r="BC12" s="25">
        <v>0</v>
      </c>
      <c r="BD12" s="25">
        <v>0</v>
      </c>
      <c r="BE12" s="25">
        <v>0</v>
      </c>
      <c r="BF12" s="25">
        <v>0</v>
      </c>
      <c r="BG12" s="25">
        <v>0</v>
      </c>
      <c r="BH12" s="25">
        <v>0</v>
      </c>
      <c r="BI12" s="25"/>
    </row>
    <row r="13" spans="1:61" ht="17.100000000000001" customHeight="1">
      <c r="A13" s="23" t="s">
        <v>182</v>
      </c>
      <c r="B13" s="23" t="s">
        <v>243</v>
      </c>
      <c r="C13" s="22">
        <v>75.180000000000007</v>
      </c>
      <c r="D13" s="22">
        <v>75.180000000000007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75.180000000000007</v>
      </c>
      <c r="L13" s="22">
        <v>75.180000000000007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</row>
    <row r="14" spans="1:61" ht="17.100000000000001" customHeight="1">
      <c r="A14" s="24" t="s">
        <v>372</v>
      </c>
      <c r="B14" s="24" t="s">
        <v>373</v>
      </c>
      <c r="C14" s="22">
        <v>75.180000000000007</v>
      </c>
      <c r="D14" s="22">
        <v>75.180000000000007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75.180000000000007</v>
      </c>
      <c r="L14" s="22">
        <v>75.180000000000007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0</v>
      </c>
      <c r="BH14" s="22">
        <v>0</v>
      </c>
      <c r="BI14" s="22">
        <v>0</v>
      </c>
    </row>
    <row r="15" spans="1:61" ht="17.100000000000001" customHeight="1">
      <c r="A15" s="24" t="s">
        <v>184</v>
      </c>
      <c r="B15" s="24" t="s">
        <v>185</v>
      </c>
      <c r="C15" s="25">
        <v>75.180000000000007</v>
      </c>
      <c r="D15" s="25">
        <v>75.180000000000007</v>
      </c>
      <c r="E15" s="25">
        <v>0</v>
      </c>
      <c r="F15" s="25"/>
      <c r="G15" s="25"/>
      <c r="H15" s="25"/>
      <c r="I15" s="25"/>
      <c r="J15" s="25"/>
      <c r="K15" s="25">
        <v>75.180000000000007</v>
      </c>
      <c r="L15" s="25">
        <v>75.180000000000007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/>
      <c r="AX15" s="25"/>
      <c r="AY15" s="25"/>
      <c r="AZ15" s="25"/>
      <c r="BA15" s="25"/>
      <c r="BB15" s="25"/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/>
    </row>
    <row r="16" spans="1:61" ht="17.100000000000001" customHeight="1">
      <c r="A16" s="23" t="s">
        <v>186</v>
      </c>
      <c r="B16" s="23" t="s">
        <v>246</v>
      </c>
      <c r="C16" s="22">
        <v>48.17</v>
      </c>
      <c r="D16" s="22">
        <v>48.17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48.17</v>
      </c>
      <c r="L16" s="22">
        <v>0</v>
      </c>
      <c r="M16" s="22">
        <v>0</v>
      </c>
      <c r="N16" s="22">
        <v>48.17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</row>
    <row r="17" spans="1:61" ht="17.100000000000001" customHeight="1">
      <c r="A17" s="24" t="s">
        <v>374</v>
      </c>
      <c r="B17" s="24" t="s">
        <v>375</v>
      </c>
      <c r="C17" s="22">
        <v>48.17</v>
      </c>
      <c r="D17" s="22">
        <v>48.17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48.17</v>
      </c>
      <c r="L17" s="22">
        <v>0</v>
      </c>
      <c r="M17" s="22">
        <v>0</v>
      </c>
      <c r="N17" s="22">
        <v>48.17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</row>
    <row r="18" spans="1:61" ht="17.100000000000001" customHeight="1">
      <c r="A18" s="24" t="s">
        <v>188</v>
      </c>
      <c r="B18" s="24" t="s">
        <v>189</v>
      </c>
      <c r="C18" s="25">
        <v>48.17</v>
      </c>
      <c r="D18" s="25">
        <v>48.17</v>
      </c>
      <c r="E18" s="25">
        <v>0</v>
      </c>
      <c r="F18" s="25"/>
      <c r="G18" s="25"/>
      <c r="H18" s="25"/>
      <c r="I18" s="25"/>
      <c r="J18" s="25"/>
      <c r="K18" s="25">
        <v>48.17</v>
      </c>
      <c r="L18" s="25"/>
      <c r="M18" s="25"/>
      <c r="N18" s="25">
        <v>48.17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/>
      <c r="AY18" s="25"/>
      <c r="AZ18" s="25"/>
      <c r="BA18" s="25"/>
      <c r="BB18" s="25"/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topLeftCell="F1" zoomScale="130" zoomScaleNormal="130" workbookViewId="0">
      <selection activeCell="P4" sqref="P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60" t="s">
        <v>376</v>
      </c>
      <c r="N1" s="60"/>
    </row>
    <row r="2" spans="1:14" ht="44.85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2.35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 t="s">
        <v>32</v>
      </c>
      <c r="N3" s="58"/>
    </row>
    <row r="4" spans="1:14" ht="42.2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211</v>
      </c>
      <c r="G4" s="59" t="s">
        <v>194</v>
      </c>
      <c r="H4" s="59"/>
      <c r="I4" s="59"/>
      <c r="J4" s="59"/>
      <c r="K4" s="59"/>
      <c r="L4" s="59" t="s">
        <v>198</v>
      </c>
      <c r="M4" s="59"/>
      <c r="N4" s="59"/>
    </row>
    <row r="5" spans="1:14" ht="39.6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8" t="s">
        <v>136</v>
      </c>
      <c r="H5" s="8" t="s">
        <v>377</v>
      </c>
      <c r="I5" s="8" t="s">
        <v>378</v>
      </c>
      <c r="J5" s="8" t="s">
        <v>313</v>
      </c>
      <c r="K5" s="8" t="s">
        <v>314</v>
      </c>
      <c r="L5" s="8" t="s">
        <v>136</v>
      </c>
      <c r="M5" s="8" t="s">
        <v>212</v>
      </c>
      <c r="N5" s="8" t="s">
        <v>379</v>
      </c>
    </row>
    <row r="6" spans="1:14" ht="22.9" customHeight="1">
      <c r="A6" s="11"/>
      <c r="B6" s="11"/>
      <c r="C6" s="11"/>
      <c r="D6" s="11"/>
      <c r="E6" s="11" t="s">
        <v>136</v>
      </c>
      <c r="F6" s="19">
        <f>SUM(F7)</f>
        <v>657.76</v>
      </c>
      <c r="G6" s="19">
        <f t="shared" ref="G6:N6" si="0">SUM(G7)</f>
        <v>657.76</v>
      </c>
      <c r="H6" s="19">
        <f t="shared" si="0"/>
        <v>477.78</v>
      </c>
      <c r="I6" s="19">
        <f t="shared" si="0"/>
        <v>123.35</v>
      </c>
      <c r="J6" s="19">
        <f t="shared" si="0"/>
        <v>56.63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657.76</v>
      </c>
      <c r="G7" s="19">
        <f t="shared" ref="G7:N7" si="1">SUM(G8)</f>
        <v>657.76</v>
      </c>
      <c r="H7" s="19">
        <f t="shared" si="1"/>
        <v>477.78</v>
      </c>
      <c r="I7" s="19">
        <f t="shared" si="1"/>
        <v>123.35</v>
      </c>
      <c r="J7" s="19">
        <f t="shared" si="1"/>
        <v>56.63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127042</v>
      </c>
      <c r="E8" s="9" t="s">
        <v>156</v>
      </c>
      <c r="F8" s="19">
        <f>SUM(F9:F11)</f>
        <v>657.76</v>
      </c>
      <c r="G8" s="19">
        <f t="shared" ref="G8:N8" si="2">SUM(G9:G11)</f>
        <v>657.76</v>
      </c>
      <c r="H8" s="19">
        <f t="shared" si="2"/>
        <v>477.78</v>
      </c>
      <c r="I8" s="19">
        <f t="shared" si="2"/>
        <v>123.35</v>
      </c>
      <c r="J8" s="19">
        <f t="shared" si="2"/>
        <v>56.63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SUM(G9,L9)</f>
        <v>534.41</v>
      </c>
      <c r="G9" s="13">
        <f>SUM(H9:K9)</f>
        <v>534.41</v>
      </c>
      <c r="H9" s="17">
        <v>477.78</v>
      </c>
      <c r="I9" s="17"/>
      <c r="J9" s="17">
        <v>56.63</v>
      </c>
      <c r="K9" s="17">
        <v>0</v>
      </c>
      <c r="L9" s="13">
        <f>SUM(M9:N9)</f>
        <v>0</v>
      </c>
      <c r="M9" s="17"/>
      <c r="N9" s="17"/>
    </row>
    <row r="10" spans="1:14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>SUM(G10,L10)</f>
        <v>75.180000000000007</v>
      </c>
      <c r="G10" s="13">
        <f>SUM(H10:K10)</f>
        <v>75.180000000000007</v>
      </c>
      <c r="H10" s="17"/>
      <c r="I10" s="17">
        <v>75.180000000000007</v>
      </c>
      <c r="J10" s="17"/>
      <c r="K10" s="17"/>
      <c r="L10" s="13">
        <f>SUM(M10:N10)</f>
        <v>0</v>
      </c>
      <c r="M10" s="17"/>
      <c r="N10" s="17"/>
    </row>
    <row r="11" spans="1:14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>SUM(G11,L11)</f>
        <v>48.17</v>
      </c>
      <c r="G11" s="13">
        <f>SUM(H11:K11)</f>
        <v>48.17</v>
      </c>
      <c r="H11" s="17"/>
      <c r="I11" s="17">
        <v>48.17</v>
      </c>
      <c r="J11" s="17"/>
      <c r="K11" s="17"/>
      <c r="L11" s="13">
        <f>SUM(M11:N11)</f>
        <v>0</v>
      </c>
      <c r="M11" s="17"/>
      <c r="N11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E1" zoomScale="130" zoomScaleNormal="130" workbookViewId="0">
      <selection activeCell="V5" sqref="V5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0" t="s">
        <v>380</v>
      </c>
      <c r="V1" s="60"/>
    </row>
    <row r="2" spans="1:22" ht="50.1" customHeight="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 t="s">
        <v>32</v>
      </c>
      <c r="V3" s="58"/>
    </row>
    <row r="4" spans="1:22" ht="26.6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211</v>
      </c>
      <c r="G4" s="59" t="s">
        <v>381</v>
      </c>
      <c r="H4" s="59"/>
      <c r="I4" s="59"/>
      <c r="J4" s="59"/>
      <c r="K4" s="59"/>
      <c r="L4" s="59" t="s">
        <v>382</v>
      </c>
      <c r="M4" s="59"/>
      <c r="N4" s="59"/>
      <c r="O4" s="59"/>
      <c r="P4" s="59"/>
      <c r="Q4" s="59"/>
      <c r="R4" s="59" t="s">
        <v>313</v>
      </c>
      <c r="S4" s="59" t="s">
        <v>383</v>
      </c>
      <c r="T4" s="59"/>
      <c r="U4" s="59"/>
      <c r="V4" s="59"/>
    </row>
    <row r="5" spans="1:22" ht="56.1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8" t="s">
        <v>136</v>
      </c>
      <c r="H5" s="8" t="s">
        <v>336</v>
      </c>
      <c r="I5" s="8" t="s">
        <v>337</v>
      </c>
      <c r="J5" s="8" t="s">
        <v>339</v>
      </c>
      <c r="K5" s="8" t="s">
        <v>340</v>
      </c>
      <c r="L5" s="8" t="s">
        <v>136</v>
      </c>
      <c r="M5" s="8" t="s">
        <v>341</v>
      </c>
      <c r="N5" s="8" t="s">
        <v>342</v>
      </c>
      <c r="O5" s="8" t="s">
        <v>343</v>
      </c>
      <c r="P5" s="8" t="s">
        <v>344</v>
      </c>
      <c r="Q5" s="8" t="s">
        <v>346</v>
      </c>
      <c r="R5" s="59"/>
      <c r="S5" s="8" t="s">
        <v>136</v>
      </c>
      <c r="T5" s="8" t="s">
        <v>338</v>
      </c>
      <c r="U5" s="8" t="s">
        <v>345</v>
      </c>
      <c r="V5" s="8" t="s">
        <v>314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657.76</v>
      </c>
      <c r="G6" s="10">
        <f t="shared" ref="G6:V6" si="0">SUM(G7)</f>
        <v>477.78</v>
      </c>
      <c r="H6" s="10">
        <f t="shared" si="0"/>
        <v>278.8</v>
      </c>
      <c r="I6" s="10">
        <f t="shared" si="0"/>
        <v>0</v>
      </c>
      <c r="J6" s="10">
        <f t="shared" si="0"/>
        <v>0</v>
      </c>
      <c r="K6" s="10">
        <f t="shared" si="0"/>
        <v>198.98</v>
      </c>
      <c r="L6" s="10">
        <f t="shared" si="0"/>
        <v>123.35</v>
      </c>
      <c r="M6" s="10">
        <f t="shared" si="0"/>
        <v>75.180000000000007</v>
      </c>
      <c r="N6" s="10">
        <f t="shared" si="0"/>
        <v>0</v>
      </c>
      <c r="O6" s="10">
        <f t="shared" si="0"/>
        <v>48.17</v>
      </c>
      <c r="P6" s="10">
        <f t="shared" si="0"/>
        <v>0</v>
      </c>
      <c r="Q6" s="10">
        <f t="shared" si="0"/>
        <v>0</v>
      </c>
      <c r="R6" s="10">
        <f t="shared" si="0"/>
        <v>56.63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657.76</v>
      </c>
      <c r="G7" s="10">
        <f t="shared" ref="G7:V7" si="1">SUM(G8)</f>
        <v>477.78</v>
      </c>
      <c r="H7" s="10">
        <f t="shared" si="1"/>
        <v>278.8</v>
      </c>
      <c r="I7" s="10">
        <f t="shared" si="1"/>
        <v>0</v>
      </c>
      <c r="J7" s="10">
        <f t="shared" si="1"/>
        <v>0</v>
      </c>
      <c r="K7" s="10">
        <f t="shared" si="1"/>
        <v>198.98</v>
      </c>
      <c r="L7" s="10">
        <f t="shared" si="1"/>
        <v>123.35</v>
      </c>
      <c r="M7" s="10">
        <f t="shared" si="1"/>
        <v>75.180000000000007</v>
      </c>
      <c r="N7" s="10">
        <f t="shared" si="1"/>
        <v>0</v>
      </c>
      <c r="O7" s="10">
        <f t="shared" si="1"/>
        <v>48.17</v>
      </c>
      <c r="P7" s="10">
        <f t="shared" si="1"/>
        <v>0</v>
      </c>
      <c r="Q7" s="10">
        <f t="shared" si="1"/>
        <v>0</v>
      </c>
      <c r="R7" s="10">
        <f t="shared" si="1"/>
        <v>56.63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127042</v>
      </c>
      <c r="E8" s="9" t="s">
        <v>156</v>
      </c>
      <c r="F8" s="10">
        <f>SUM(F9:F11)</f>
        <v>657.76</v>
      </c>
      <c r="G8" s="10">
        <f t="shared" ref="G8:V8" si="2">SUM(G9:G11)</f>
        <v>477.78</v>
      </c>
      <c r="H8" s="10">
        <f t="shared" si="2"/>
        <v>278.8</v>
      </c>
      <c r="I8" s="10">
        <f t="shared" si="2"/>
        <v>0</v>
      </c>
      <c r="J8" s="10">
        <f t="shared" si="2"/>
        <v>0</v>
      </c>
      <c r="K8" s="10">
        <f t="shared" si="2"/>
        <v>198.98</v>
      </c>
      <c r="L8" s="10">
        <f t="shared" si="2"/>
        <v>123.35</v>
      </c>
      <c r="M8" s="10">
        <f t="shared" si="2"/>
        <v>75.180000000000007</v>
      </c>
      <c r="N8" s="10">
        <f t="shared" si="2"/>
        <v>0</v>
      </c>
      <c r="O8" s="10">
        <f t="shared" si="2"/>
        <v>48.17</v>
      </c>
      <c r="P8" s="10">
        <f t="shared" si="2"/>
        <v>0</v>
      </c>
      <c r="Q8" s="10">
        <f t="shared" si="2"/>
        <v>0</v>
      </c>
      <c r="R8" s="10">
        <f t="shared" si="2"/>
        <v>56.63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SUM(G9,L9,R9,S9)</f>
        <v>534.41</v>
      </c>
      <c r="G9" s="17">
        <f>SUM(H9:K9)</f>
        <v>477.78</v>
      </c>
      <c r="H9" s="17">
        <v>278.8</v>
      </c>
      <c r="I9" s="17">
        <v>0</v>
      </c>
      <c r="J9" s="17">
        <v>0</v>
      </c>
      <c r="K9" s="17">
        <v>198.98</v>
      </c>
      <c r="L9" s="13"/>
      <c r="M9" s="17"/>
      <c r="N9" s="17"/>
      <c r="O9" s="17"/>
      <c r="P9" s="17"/>
      <c r="Q9" s="17"/>
      <c r="R9" s="17">
        <v>56.63</v>
      </c>
      <c r="S9" s="13">
        <f>SUM(T9:V9)</f>
        <v>0</v>
      </c>
      <c r="T9" s="17">
        <v>0</v>
      </c>
      <c r="U9" s="17"/>
      <c r="V9" s="17"/>
    </row>
    <row r="10" spans="1:22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>SUM(G10,L10,R10,S10)</f>
        <v>75.180000000000007</v>
      </c>
      <c r="G10" s="17">
        <f>SUM(H10:K10)</f>
        <v>0</v>
      </c>
      <c r="H10" s="17"/>
      <c r="I10" s="17"/>
      <c r="J10" s="17"/>
      <c r="K10" s="17"/>
      <c r="L10" s="13">
        <f>SUM(M10:Q10)</f>
        <v>75.180000000000007</v>
      </c>
      <c r="M10" s="17">
        <v>75.180000000000007</v>
      </c>
      <c r="N10" s="17"/>
      <c r="O10" s="17"/>
      <c r="P10" s="17"/>
      <c r="Q10" s="17"/>
      <c r="R10" s="17"/>
      <c r="S10" s="13">
        <f>SUM(T10:V10)</f>
        <v>0</v>
      </c>
      <c r="T10" s="17"/>
      <c r="U10" s="17"/>
      <c r="V10" s="17"/>
    </row>
    <row r="11" spans="1:22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>SUM(G11,L11,R11,S11)</f>
        <v>48.17</v>
      </c>
      <c r="G11" s="17">
        <f>SUM(H11:K11)</f>
        <v>0</v>
      </c>
      <c r="H11" s="17"/>
      <c r="I11" s="17"/>
      <c r="J11" s="17"/>
      <c r="K11" s="17"/>
      <c r="L11" s="13">
        <f>SUM(M11:Q11)</f>
        <v>48.17</v>
      </c>
      <c r="M11" s="17"/>
      <c r="N11" s="17"/>
      <c r="O11" s="17">
        <v>48.17</v>
      </c>
      <c r="P11" s="17"/>
      <c r="Q11" s="17"/>
      <c r="R11" s="17"/>
      <c r="S11" s="13">
        <f>SUM(T11:V11)</f>
        <v>0</v>
      </c>
      <c r="T11" s="17"/>
      <c r="U11" s="17"/>
      <c r="V11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0"/>
  <sheetViews>
    <sheetView topLeftCell="D1" zoomScale="130" zoomScaleNormal="130" workbookViewId="0">
      <selection activeCell="E14" sqref="E14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384</v>
      </c>
    </row>
    <row r="2" spans="1:11" ht="46.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8" t="s">
        <v>32</v>
      </c>
      <c r="K3" s="58"/>
    </row>
    <row r="4" spans="1:11" ht="23.2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307</v>
      </c>
      <c r="G4" s="59" t="s">
        <v>385</v>
      </c>
      <c r="H4" s="59" t="s">
        <v>330</v>
      </c>
      <c r="I4" s="59" t="s">
        <v>332</v>
      </c>
      <c r="J4" s="59" t="s">
        <v>386</v>
      </c>
      <c r="K4" s="59" t="s">
        <v>334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59"/>
      <c r="H5" s="59"/>
      <c r="I5" s="59"/>
      <c r="J5" s="59"/>
      <c r="K5" s="59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127042</v>
      </c>
      <c r="E8" s="9" t="s">
        <v>156</v>
      </c>
      <c r="F8" s="10">
        <f t="shared" ref="F8:K8" si="2">SUM(F9)</f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SUM(G9:K9)</f>
        <v>0</v>
      </c>
      <c r="G9" s="17">
        <v>0</v>
      </c>
      <c r="H9" s="17"/>
      <c r="I9" s="17"/>
      <c r="J9" s="17">
        <v>0</v>
      </c>
      <c r="K9" s="17"/>
    </row>
    <row r="10" spans="1:11">
      <c r="D10" s="1" t="s">
        <v>387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0"/>
  <sheetViews>
    <sheetView zoomScale="130" zoomScaleNormal="130" workbookViewId="0">
      <selection activeCell="E14" sqref="E14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0" t="s">
        <v>388</v>
      </c>
      <c r="R1" s="60"/>
    </row>
    <row r="2" spans="1:18" ht="40.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 t="s">
        <v>32</v>
      </c>
      <c r="R3" s="58"/>
    </row>
    <row r="4" spans="1:18" ht="24.2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307</v>
      </c>
      <c r="G4" s="59" t="s">
        <v>323</v>
      </c>
      <c r="H4" s="59" t="s">
        <v>324</v>
      </c>
      <c r="I4" s="59" t="s">
        <v>325</v>
      </c>
      <c r="J4" s="59" t="s">
        <v>326</v>
      </c>
      <c r="K4" s="59" t="s">
        <v>327</v>
      </c>
      <c r="L4" s="59" t="s">
        <v>328</v>
      </c>
      <c r="M4" s="59" t="s">
        <v>329</v>
      </c>
      <c r="N4" s="59" t="s">
        <v>330</v>
      </c>
      <c r="O4" s="59" t="s">
        <v>331</v>
      </c>
      <c r="P4" s="59" t="s">
        <v>333</v>
      </c>
      <c r="Q4" s="59" t="s">
        <v>332</v>
      </c>
      <c r="R4" s="59" t="s">
        <v>334</v>
      </c>
    </row>
    <row r="5" spans="1:18" ht="21.6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0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0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127042</v>
      </c>
      <c r="E8" s="9" t="s">
        <v>156</v>
      </c>
      <c r="F8" s="10">
        <f>SUM(F9)</f>
        <v>0</v>
      </c>
      <c r="G8" s="10">
        <f t="shared" ref="G8:R8" si="2">SUM(G9)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>SUM(G9:R9)</f>
        <v>0</v>
      </c>
      <c r="G9" s="17">
        <v>0</v>
      </c>
      <c r="H9" s="17"/>
      <c r="I9" s="17"/>
      <c r="J9" s="17"/>
      <c r="K9" s="17">
        <v>0</v>
      </c>
      <c r="L9" s="17"/>
      <c r="M9" s="17"/>
      <c r="N9" s="17"/>
      <c r="O9" s="17"/>
      <c r="P9" s="17"/>
      <c r="Q9" s="17"/>
      <c r="R9" s="17"/>
    </row>
    <row r="10" spans="1:18">
      <c r="A10" s="1" t="s">
        <v>387</v>
      </c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389</v>
      </c>
      <c r="T1" s="60"/>
    </row>
    <row r="2" spans="1:20" ht="36.200000000000003" customHeight="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32</v>
      </c>
      <c r="T3" s="58"/>
    </row>
    <row r="4" spans="1:20" ht="28.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307</v>
      </c>
      <c r="G4" s="59" t="s">
        <v>195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198</v>
      </c>
      <c r="S4" s="59"/>
      <c r="T4" s="59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8" t="s">
        <v>136</v>
      </c>
      <c r="H5" s="8" t="s">
        <v>390</v>
      </c>
      <c r="I5" s="8" t="s">
        <v>360</v>
      </c>
      <c r="J5" s="8" t="s">
        <v>361</v>
      </c>
      <c r="K5" s="8" t="s">
        <v>391</v>
      </c>
      <c r="L5" s="8" t="s">
        <v>367</v>
      </c>
      <c r="M5" s="8" t="s">
        <v>362</v>
      </c>
      <c r="N5" s="8" t="s">
        <v>357</v>
      </c>
      <c r="O5" s="8" t="s">
        <v>319</v>
      </c>
      <c r="P5" s="8" t="s">
        <v>392</v>
      </c>
      <c r="Q5" s="8" t="s">
        <v>393</v>
      </c>
      <c r="R5" s="8" t="s">
        <v>136</v>
      </c>
      <c r="S5" s="8" t="s">
        <v>271</v>
      </c>
      <c r="T5" s="8" t="s">
        <v>379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13.84</v>
      </c>
      <c r="G6" s="19">
        <f t="shared" ref="G6:T6" si="0">SUM(G7)</f>
        <v>13.84</v>
      </c>
      <c r="H6" s="19">
        <f t="shared" si="0"/>
        <v>13.84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13.84</v>
      </c>
      <c r="G7" s="19">
        <f t="shared" ref="G7:T7" si="1">SUM(G8)</f>
        <v>13.84</v>
      </c>
      <c r="H7" s="19">
        <f t="shared" si="1"/>
        <v>13.84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127042</v>
      </c>
      <c r="E8" s="9" t="s">
        <v>156</v>
      </c>
      <c r="F8" s="19">
        <f>SUM(F9)</f>
        <v>13.84</v>
      </c>
      <c r="G8" s="19">
        <f t="shared" ref="G8:T8" si="2">SUM(G9)</f>
        <v>13.84</v>
      </c>
      <c r="H8" s="19">
        <f t="shared" si="2"/>
        <v>13.84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50">
        <v>205</v>
      </c>
      <c r="B9" s="50"/>
      <c r="C9" s="50"/>
      <c r="D9" s="51"/>
      <c r="E9" s="49" t="s">
        <v>235</v>
      </c>
      <c r="F9" s="13">
        <f>SUM(G9,R9)</f>
        <v>13.84</v>
      </c>
      <c r="G9" s="17">
        <f>SUM(H9:Q9)</f>
        <v>13.84</v>
      </c>
      <c r="H9" s="17">
        <v>13.84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7"/>
      <c r="T9" s="17"/>
    </row>
    <row r="10" spans="1:20" ht="22.9" customHeight="1">
      <c r="A10" s="50">
        <v>205</v>
      </c>
      <c r="B10" s="50" t="s">
        <v>174</v>
      </c>
      <c r="C10" s="50"/>
      <c r="D10" s="51"/>
      <c r="E10" s="49" t="s">
        <v>371</v>
      </c>
      <c r="F10" s="48">
        <f t="shared" ref="F10:F11" si="3">SUM(G10,R10)</f>
        <v>13.84</v>
      </c>
      <c r="G10" s="17">
        <f t="shared" ref="G10:G11" si="4">SUM(H10:Q10)</f>
        <v>13.84</v>
      </c>
      <c r="H10" s="17">
        <v>13.84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 t="shared" ref="R10:R11" si="5">SUM(S10:T10)</f>
        <v>0</v>
      </c>
      <c r="S10" s="17"/>
      <c r="T10" s="17"/>
    </row>
    <row r="11" spans="1:20" ht="22.9" customHeight="1">
      <c r="A11" s="50">
        <v>205</v>
      </c>
      <c r="B11" s="50" t="s">
        <v>174</v>
      </c>
      <c r="C11" s="50">
        <v>99</v>
      </c>
      <c r="D11" s="51">
        <v>127001</v>
      </c>
      <c r="E11" s="49" t="s">
        <v>178</v>
      </c>
      <c r="F11" s="48">
        <f t="shared" si="3"/>
        <v>13.84</v>
      </c>
      <c r="G11" s="17">
        <f t="shared" si="4"/>
        <v>13.84</v>
      </c>
      <c r="H11" s="17">
        <v>13.84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 t="shared" si="5"/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0" t="s">
        <v>394</v>
      </c>
      <c r="AG1" s="60"/>
    </row>
    <row r="2" spans="1:33" ht="43.9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 t="s">
        <v>32</v>
      </c>
      <c r="AG3" s="58"/>
    </row>
    <row r="4" spans="1:33" ht="24.9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395</v>
      </c>
      <c r="G4" s="59" t="s">
        <v>347</v>
      </c>
      <c r="H4" s="59" t="s">
        <v>348</v>
      </c>
      <c r="I4" s="59" t="s">
        <v>349</v>
      </c>
      <c r="J4" s="59" t="s">
        <v>350</v>
      </c>
      <c r="K4" s="59" t="s">
        <v>351</v>
      </c>
      <c r="L4" s="59" t="s">
        <v>352</v>
      </c>
      <c r="M4" s="59" t="s">
        <v>353</v>
      </c>
      <c r="N4" s="59" t="s">
        <v>354</v>
      </c>
      <c r="O4" s="59" t="s">
        <v>355</v>
      </c>
      <c r="P4" s="59" t="s">
        <v>356</v>
      </c>
      <c r="Q4" s="59" t="s">
        <v>357</v>
      </c>
      <c r="R4" s="59" t="s">
        <v>392</v>
      </c>
      <c r="S4" s="59" t="s">
        <v>359</v>
      </c>
      <c r="T4" s="59" t="s">
        <v>360</v>
      </c>
      <c r="U4" s="59" t="s">
        <v>361</v>
      </c>
      <c r="V4" s="59" t="s">
        <v>362</v>
      </c>
      <c r="W4" s="59" t="s">
        <v>363</v>
      </c>
      <c r="X4" s="59" t="s">
        <v>364</v>
      </c>
      <c r="Y4" s="59" t="s">
        <v>365</v>
      </c>
      <c r="Z4" s="59" t="s">
        <v>366</v>
      </c>
      <c r="AA4" s="59" t="s">
        <v>367</v>
      </c>
      <c r="AB4" s="59" t="s">
        <v>317</v>
      </c>
      <c r="AC4" s="59" t="s">
        <v>318</v>
      </c>
      <c r="AD4" s="59" t="s">
        <v>319</v>
      </c>
      <c r="AE4" s="59" t="s">
        <v>320</v>
      </c>
      <c r="AF4" s="59" t="s">
        <v>368</v>
      </c>
      <c r="AG4" s="59" t="s">
        <v>393</v>
      </c>
    </row>
    <row r="5" spans="1:33" ht="21.6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13.84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5.54</v>
      </c>
      <c r="AC6" s="19">
        <f t="shared" si="0"/>
        <v>8.3000000000000007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13.84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5.54</v>
      </c>
      <c r="AC7" s="19">
        <f t="shared" si="1"/>
        <v>8.3000000000000007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127042</v>
      </c>
      <c r="E8" s="9" t="s">
        <v>156</v>
      </c>
      <c r="F8" s="19">
        <f>SUM(F9)</f>
        <v>13.84</v>
      </c>
      <c r="G8" s="19">
        <f t="shared" ref="G8:AG8" si="2">SUM(G9)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5.54</v>
      </c>
      <c r="AC8" s="19">
        <f t="shared" si="2"/>
        <v>8.3000000000000007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80">
        <v>205</v>
      </c>
      <c r="B9" s="80"/>
      <c r="C9" s="80"/>
      <c r="D9" s="78"/>
      <c r="E9" s="81" t="s">
        <v>235</v>
      </c>
      <c r="F9" s="17">
        <f>SUM(G9:AG9)</f>
        <v>13.84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5.54</v>
      </c>
      <c r="AC9" s="17">
        <v>8.3000000000000007</v>
      </c>
      <c r="AD9" s="17"/>
      <c r="AE9" s="17"/>
      <c r="AF9" s="17"/>
      <c r="AG9" s="17"/>
    </row>
    <row r="10" spans="1:33" ht="22.9" customHeight="1">
      <c r="A10" s="82">
        <v>205</v>
      </c>
      <c r="B10" s="83" t="s">
        <v>174</v>
      </c>
      <c r="C10" s="80"/>
      <c r="D10" s="78"/>
      <c r="E10" s="84" t="s">
        <v>371</v>
      </c>
      <c r="F10" s="17">
        <f t="shared" ref="F10:F11" si="3">SUM(G10:AG10)</f>
        <v>13.84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5.54</v>
      </c>
      <c r="AC10" s="17">
        <v>8.3000000000000007</v>
      </c>
      <c r="AD10" s="17"/>
      <c r="AE10" s="17"/>
      <c r="AF10" s="17"/>
      <c r="AG10" s="17"/>
    </row>
    <row r="11" spans="1:33" ht="22.9" customHeight="1">
      <c r="A11" s="79" t="s">
        <v>169</v>
      </c>
      <c r="B11" s="79" t="s">
        <v>174</v>
      </c>
      <c r="C11" s="79" t="s">
        <v>171</v>
      </c>
      <c r="D11" s="77" t="s">
        <v>208</v>
      </c>
      <c r="E11" s="76" t="s">
        <v>178</v>
      </c>
      <c r="F11" s="17">
        <f t="shared" si="3"/>
        <v>13.84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5.54</v>
      </c>
      <c r="AC11" s="17">
        <v>8.3000000000000007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0" t="s">
        <v>396</v>
      </c>
      <c r="H1" s="60"/>
    </row>
    <row r="2" spans="1:8" ht="33.6" customHeight="1">
      <c r="A2" s="61" t="s">
        <v>21</v>
      </c>
      <c r="B2" s="61"/>
      <c r="C2" s="61"/>
      <c r="D2" s="61"/>
      <c r="E2" s="61"/>
      <c r="F2" s="61"/>
      <c r="G2" s="61"/>
      <c r="H2" s="61"/>
    </row>
    <row r="3" spans="1:8" ht="24.2" customHeight="1">
      <c r="A3" s="57" t="s">
        <v>31</v>
      </c>
      <c r="B3" s="57"/>
      <c r="C3" s="57"/>
      <c r="D3" s="57"/>
      <c r="E3" s="57"/>
      <c r="F3" s="57"/>
      <c r="G3" s="57"/>
      <c r="H3" s="7" t="s">
        <v>32</v>
      </c>
    </row>
    <row r="4" spans="1:8" ht="23.25" customHeight="1">
      <c r="A4" s="59" t="s">
        <v>397</v>
      </c>
      <c r="B4" s="59" t="s">
        <v>398</v>
      </c>
      <c r="C4" s="59" t="s">
        <v>399</v>
      </c>
      <c r="D4" s="59" t="s">
        <v>400</v>
      </c>
      <c r="E4" s="59" t="s">
        <v>401</v>
      </c>
      <c r="F4" s="59"/>
      <c r="G4" s="59"/>
      <c r="H4" s="59" t="s">
        <v>402</v>
      </c>
    </row>
    <row r="5" spans="1:8" ht="25.9" customHeight="1">
      <c r="A5" s="59"/>
      <c r="B5" s="59"/>
      <c r="C5" s="59"/>
      <c r="D5" s="59"/>
      <c r="E5" s="8" t="s">
        <v>138</v>
      </c>
      <c r="F5" s="8" t="s">
        <v>403</v>
      </c>
      <c r="G5" s="8" t="s">
        <v>404</v>
      </c>
      <c r="H5" s="59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127042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387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7" sqref="C17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0" t="s">
        <v>405</v>
      </c>
      <c r="H1" s="60"/>
    </row>
    <row r="2" spans="1:8" ht="38.85" customHeight="1">
      <c r="A2" s="61" t="s">
        <v>22</v>
      </c>
      <c r="B2" s="61"/>
      <c r="C2" s="61"/>
      <c r="D2" s="61"/>
      <c r="E2" s="61"/>
      <c r="F2" s="61"/>
      <c r="G2" s="61"/>
      <c r="H2" s="61"/>
    </row>
    <row r="3" spans="1:8" ht="24.2" customHeight="1">
      <c r="A3" s="57" t="s">
        <v>31</v>
      </c>
      <c r="B3" s="57"/>
      <c r="C3" s="57"/>
      <c r="D3" s="57"/>
      <c r="E3" s="57"/>
      <c r="F3" s="57"/>
      <c r="G3" s="57"/>
      <c r="H3" s="7" t="s">
        <v>32</v>
      </c>
    </row>
    <row r="4" spans="1:8" ht="23.25" customHeight="1">
      <c r="A4" s="59" t="s">
        <v>159</v>
      </c>
      <c r="B4" s="59" t="s">
        <v>160</v>
      </c>
      <c r="C4" s="59" t="s">
        <v>136</v>
      </c>
      <c r="D4" s="59" t="s">
        <v>406</v>
      </c>
      <c r="E4" s="59"/>
      <c r="F4" s="59"/>
      <c r="G4" s="59"/>
      <c r="H4" s="59" t="s">
        <v>162</v>
      </c>
    </row>
    <row r="5" spans="1:8" ht="19.899999999999999" customHeight="1">
      <c r="A5" s="59"/>
      <c r="B5" s="59"/>
      <c r="C5" s="59"/>
      <c r="D5" s="59" t="s">
        <v>138</v>
      </c>
      <c r="E5" s="59" t="s">
        <v>233</v>
      </c>
      <c r="F5" s="59"/>
      <c r="G5" s="59" t="s">
        <v>234</v>
      </c>
      <c r="H5" s="59"/>
    </row>
    <row r="6" spans="1:8" ht="27.6" customHeight="1">
      <c r="A6" s="59"/>
      <c r="B6" s="59"/>
      <c r="C6" s="59"/>
      <c r="D6" s="59"/>
      <c r="E6" s="8" t="s">
        <v>212</v>
      </c>
      <c r="F6" s="8" t="s">
        <v>202</v>
      </c>
      <c r="G6" s="59"/>
      <c r="H6" s="5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6" workbookViewId="0">
      <selection activeCell="F9" sqref="F9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1"/>
      <c r="B1" s="55" t="s">
        <v>4</v>
      </c>
      <c r="C1" s="55"/>
    </row>
    <row r="2" spans="1:3" ht="25.15" customHeight="1">
      <c r="B2" s="55"/>
      <c r="C2" s="55"/>
    </row>
    <row r="3" spans="1:3" ht="31.15" customHeight="1">
      <c r="B3" s="54" t="s">
        <v>5</v>
      </c>
      <c r="C3" s="54"/>
    </row>
    <row r="4" spans="1:3" ht="32.65" customHeight="1">
      <c r="B4" s="42">
        <v>1</v>
      </c>
      <c r="C4" s="43" t="s">
        <v>6</v>
      </c>
    </row>
    <row r="5" spans="1:3" ht="32.65" customHeight="1">
      <c r="B5" s="42">
        <v>2</v>
      </c>
      <c r="C5" s="44" t="s">
        <v>7</v>
      </c>
    </row>
    <row r="6" spans="1:3" ht="32.65" customHeight="1">
      <c r="B6" s="42">
        <v>3</v>
      </c>
      <c r="C6" s="43" t="s">
        <v>8</v>
      </c>
    </row>
    <row r="7" spans="1:3" ht="32.65" customHeight="1">
      <c r="B7" s="42">
        <v>4</v>
      </c>
      <c r="C7" s="43" t="s">
        <v>9</v>
      </c>
    </row>
    <row r="8" spans="1:3" ht="32.65" customHeight="1">
      <c r="B8" s="42">
        <v>5</v>
      </c>
      <c r="C8" s="43" t="s">
        <v>10</v>
      </c>
    </row>
    <row r="9" spans="1:3" ht="32.65" customHeight="1">
      <c r="B9" s="42">
        <v>6</v>
      </c>
      <c r="C9" s="43" t="s">
        <v>11</v>
      </c>
    </row>
    <row r="10" spans="1:3" ht="32.65" customHeight="1">
      <c r="B10" s="42">
        <v>7</v>
      </c>
      <c r="C10" s="43" t="s">
        <v>12</v>
      </c>
    </row>
    <row r="11" spans="1:3" ht="32.65" customHeight="1">
      <c r="B11" s="42">
        <v>8</v>
      </c>
      <c r="C11" s="43" t="s">
        <v>13</v>
      </c>
    </row>
    <row r="12" spans="1:3" ht="32.65" customHeight="1">
      <c r="B12" s="42">
        <v>9</v>
      </c>
      <c r="C12" s="43" t="s">
        <v>14</v>
      </c>
    </row>
    <row r="13" spans="1:3" ht="32.65" customHeight="1">
      <c r="B13" s="42">
        <v>10</v>
      </c>
      <c r="C13" s="43" t="s">
        <v>15</v>
      </c>
    </row>
    <row r="14" spans="1:3" ht="32.65" customHeight="1">
      <c r="B14" s="42">
        <v>11</v>
      </c>
      <c r="C14" s="43" t="s">
        <v>16</v>
      </c>
    </row>
    <row r="15" spans="1:3" ht="32.65" customHeight="1">
      <c r="B15" s="42">
        <v>12</v>
      </c>
      <c r="C15" s="43" t="s">
        <v>17</v>
      </c>
    </row>
    <row r="16" spans="1:3" ht="32.65" customHeight="1">
      <c r="B16" s="42">
        <v>13</v>
      </c>
      <c r="C16" s="43" t="s">
        <v>18</v>
      </c>
    </row>
    <row r="17" spans="2:3" ht="32.65" customHeight="1">
      <c r="B17" s="42">
        <v>14</v>
      </c>
      <c r="C17" s="43" t="s">
        <v>19</v>
      </c>
    </row>
    <row r="18" spans="2:3" ht="32.65" customHeight="1">
      <c r="B18" s="42">
        <v>15</v>
      </c>
      <c r="C18" s="43" t="s">
        <v>20</v>
      </c>
    </row>
    <row r="19" spans="2:3" ht="32.65" customHeight="1">
      <c r="B19" s="42">
        <v>16</v>
      </c>
      <c r="C19" s="43" t="s">
        <v>21</v>
      </c>
    </row>
    <row r="20" spans="2:3" ht="32.65" customHeight="1">
      <c r="B20" s="42">
        <v>17</v>
      </c>
      <c r="C20" s="43" t="s">
        <v>22</v>
      </c>
    </row>
    <row r="21" spans="2:3" ht="32.65" customHeight="1">
      <c r="B21" s="42">
        <v>18</v>
      </c>
      <c r="C21" s="43" t="s">
        <v>23</v>
      </c>
    </row>
    <row r="22" spans="2:3" ht="32.65" customHeight="1">
      <c r="B22" s="42">
        <v>19</v>
      </c>
      <c r="C22" s="43" t="s">
        <v>24</v>
      </c>
    </row>
    <row r="23" spans="2:3" ht="32.65" customHeight="1">
      <c r="B23" s="42">
        <v>20</v>
      </c>
      <c r="C23" s="43" t="s">
        <v>25</v>
      </c>
    </row>
    <row r="24" spans="2:3" ht="32.65" customHeight="1">
      <c r="B24" s="42">
        <v>21</v>
      </c>
      <c r="C24" s="43" t="s">
        <v>26</v>
      </c>
    </row>
    <row r="25" spans="2:3" ht="32.65" customHeight="1">
      <c r="B25" s="42">
        <v>22</v>
      </c>
      <c r="C25" s="43" t="s">
        <v>27</v>
      </c>
    </row>
    <row r="26" spans="2:3" ht="32.65" customHeight="1">
      <c r="B26" s="42">
        <v>23</v>
      </c>
      <c r="C26" s="43" t="s">
        <v>28</v>
      </c>
    </row>
    <row r="27" spans="2:3" ht="32.65" customHeight="1">
      <c r="B27" s="42">
        <v>24</v>
      </c>
      <c r="C27" s="43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8" sqref="F18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407</v>
      </c>
      <c r="T1" s="60"/>
    </row>
    <row r="2" spans="1:20" ht="47.45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32</v>
      </c>
      <c r="T3" s="58"/>
    </row>
    <row r="4" spans="1:20" ht="27.6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193</v>
      </c>
      <c r="G4" s="59" t="s">
        <v>194</v>
      </c>
      <c r="H4" s="59" t="s">
        <v>195</v>
      </c>
      <c r="I4" s="59" t="s">
        <v>196</v>
      </c>
      <c r="J4" s="59" t="s">
        <v>197</v>
      </c>
      <c r="K4" s="59" t="s">
        <v>198</v>
      </c>
      <c r="L4" s="59" t="s">
        <v>199</v>
      </c>
      <c r="M4" s="59" t="s">
        <v>200</v>
      </c>
      <c r="N4" s="59" t="s">
        <v>201</v>
      </c>
      <c r="O4" s="59" t="s">
        <v>202</v>
      </c>
      <c r="P4" s="59" t="s">
        <v>203</v>
      </c>
      <c r="Q4" s="59" t="s">
        <v>204</v>
      </c>
      <c r="R4" s="59" t="s">
        <v>205</v>
      </c>
      <c r="S4" s="59" t="s">
        <v>206</v>
      </c>
      <c r="T4" s="59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387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18" sqref="I18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408</v>
      </c>
      <c r="T1" s="60"/>
    </row>
    <row r="2" spans="1:20" ht="47.45" customHeight="1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1.6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32</v>
      </c>
      <c r="T3" s="58"/>
    </row>
    <row r="4" spans="1:20" ht="29.25" customHeight="1">
      <c r="A4" s="59" t="s">
        <v>158</v>
      </c>
      <c r="B4" s="59"/>
      <c r="C4" s="59"/>
      <c r="D4" s="59" t="s">
        <v>191</v>
      </c>
      <c r="E4" s="59" t="s">
        <v>192</v>
      </c>
      <c r="F4" s="59" t="s">
        <v>211</v>
      </c>
      <c r="G4" s="59" t="s">
        <v>161</v>
      </c>
      <c r="H4" s="59"/>
      <c r="I4" s="59"/>
      <c r="J4" s="59"/>
      <c r="K4" s="59" t="s">
        <v>162</v>
      </c>
      <c r="L4" s="59"/>
      <c r="M4" s="59"/>
      <c r="N4" s="59"/>
      <c r="O4" s="59"/>
      <c r="P4" s="59"/>
      <c r="Q4" s="59"/>
      <c r="R4" s="59"/>
      <c r="S4" s="59"/>
      <c r="T4" s="59"/>
    </row>
    <row r="5" spans="1:20" ht="50.1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8" t="s">
        <v>136</v>
      </c>
      <c r="H5" s="8" t="s">
        <v>212</v>
      </c>
      <c r="I5" s="8" t="s">
        <v>213</v>
      </c>
      <c r="J5" s="8" t="s">
        <v>202</v>
      </c>
      <c r="K5" s="8" t="s">
        <v>136</v>
      </c>
      <c r="L5" s="8" t="s">
        <v>215</v>
      </c>
      <c r="M5" s="8" t="s">
        <v>216</v>
      </c>
      <c r="N5" s="8" t="s">
        <v>204</v>
      </c>
      <c r="O5" s="8" t="s">
        <v>217</v>
      </c>
      <c r="P5" s="8" t="s">
        <v>218</v>
      </c>
      <c r="Q5" s="8" t="s">
        <v>219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6" sqref="D16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409</v>
      </c>
    </row>
    <row r="2" spans="1:8" ht="38.85" customHeight="1">
      <c r="A2" s="61" t="s">
        <v>410</v>
      </c>
      <c r="B2" s="61"/>
      <c r="C2" s="61"/>
      <c r="D2" s="61"/>
      <c r="E2" s="61"/>
      <c r="F2" s="61"/>
      <c r="G2" s="61"/>
      <c r="H2" s="61"/>
    </row>
    <row r="3" spans="1:8" ht="24.2" customHeight="1">
      <c r="A3" s="57" t="s">
        <v>31</v>
      </c>
      <c r="B3" s="57"/>
      <c r="C3" s="57"/>
      <c r="D3" s="57"/>
      <c r="E3" s="57"/>
      <c r="F3" s="57"/>
      <c r="G3" s="57"/>
      <c r="H3" s="7" t="s">
        <v>32</v>
      </c>
    </row>
    <row r="4" spans="1:8" ht="19.899999999999999" customHeight="1">
      <c r="A4" s="59" t="s">
        <v>159</v>
      </c>
      <c r="B4" s="59" t="s">
        <v>160</v>
      </c>
      <c r="C4" s="59" t="s">
        <v>136</v>
      </c>
      <c r="D4" s="59" t="s">
        <v>411</v>
      </c>
      <c r="E4" s="59"/>
      <c r="F4" s="59"/>
      <c r="G4" s="59"/>
      <c r="H4" s="59" t="s">
        <v>162</v>
      </c>
    </row>
    <row r="5" spans="1:8" ht="23.25" customHeight="1">
      <c r="A5" s="59"/>
      <c r="B5" s="59"/>
      <c r="C5" s="59"/>
      <c r="D5" s="59" t="s">
        <v>138</v>
      </c>
      <c r="E5" s="59" t="s">
        <v>233</v>
      </c>
      <c r="F5" s="59"/>
      <c r="G5" s="59" t="s">
        <v>234</v>
      </c>
      <c r="H5" s="59"/>
    </row>
    <row r="6" spans="1:8" ht="23.25" customHeight="1">
      <c r="A6" s="59"/>
      <c r="B6" s="59"/>
      <c r="C6" s="59"/>
      <c r="D6" s="59"/>
      <c r="E6" s="8" t="s">
        <v>212</v>
      </c>
      <c r="F6" s="8" t="s">
        <v>202</v>
      </c>
      <c r="G6" s="59"/>
      <c r="H6" s="5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8" sqref="D18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412</v>
      </c>
    </row>
    <row r="2" spans="1:8" ht="38.85" customHeight="1">
      <c r="A2" s="61" t="s">
        <v>26</v>
      </c>
      <c r="B2" s="61"/>
      <c r="C2" s="61"/>
      <c r="D2" s="61"/>
      <c r="E2" s="61"/>
      <c r="F2" s="61"/>
      <c r="G2" s="61"/>
      <c r="H2" s="61"/>
    </row>
    <row r="3" spans="1:8" ht="24.2" customHeight="1">
      <c r="A3" s="57" t="s">
        <v>31</v>
      </c>
      <c r="B3" s="57"/>
      <c r="C3" s="57"/>
      <c r="D3" s="57"/>
      <c r="E3" s="57"/>
      <c r="F3" s="57"/>
      <c r="G3" s="57"/>
      <c r="H3" s="7" t="s">
        <v>32</v>
      </c>
    </row>
    <row r="4" spans="1:8" ht="20.65" customHeight="1">
      <c r="A4" s="59" t="s">
        <v>159</v>
      </c>
      <c r="B4" s="59" t="s">
        <v>160</v>
      </c>
      <c r="C4" s="59" t="s">
        <v>136</v>
      </c>
      <c r="D4" s="59" t="s">
        <v>413</v>
      </c>
      <c r="E4" s="59"/>
      <c r="F4" s="59"/>
      <c r="G4" s="59"/>
      <c r="H4" s="59" t="s">
        <v>162</v>
      </c>
    </row>
    <row r="5" spans="1:8" ht="18.95" customHeight="1">
      <c r="A5" s="59"/>
      <c r="B5" s="59"/>
      <c r="C5" s="59"/>
      <c r="D5" s="59" t="s">
        <v>138</v>
      </c>
      <c r="E5" s="59" t="s">
        <v>233</v>
      </c>
      <c r="F5" s="59"/>
      <c r="G5" s="59" t="s">
        <v>234</v>
      </c>
      <c r="H5" s="59"/>
    </row>
    <row r="6" spans="1:8" ht="24.2" customHeight="1">
      <c r="A6" s="59"/>
      <c r="B6" s="59"/>
      <c r="C6" s="59"/>
      <c r="D6" s="59"/>
      <c r="E6" s="8" t="s">
        <v>212</v>
      </c>
      <c r="F6" s="8" t="s">
        <v>202</v>
      </c>
      <c r="G6" s="59"/>
      <c r="H6" s="59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B13" sqref="B13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0" t="s">
        <v>414</v>
      </c>
      <c r="N1" s="60"/>
    </row>
    <row r="2" spans="1:14" ht="45.75" customHeight="1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8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 t="s">
        <v>32</v>
      </c>
      <c r="N3" s="58"/>
    </row>
    <row r="4" spans="1:14" ht="26.1" customHeight="1">
      <c r="A4" s="59" t="s">
        <v>191</v>
      </c>
      <c r="B4" s="59" t="s">
        <v>415</v>
      </c>
      <c r="C4" s="59" t="s">
        <v>416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417</v>
      </c>
      <c r="N4" s="59"/>
    </row>
    <row r="5" spans="1:14" ht="31.9" customHeight="1">
      <c r="A5" s="59"/>
      <c r="B5" s="59"/>
      <c r="C5" s="59" t="s">
        <v>418</v>
      </c>
      <c r="D5" s="59" t="s">
        <v>139</v>
      </c>
      <c r="E5" s="59"/>
      <c r="F5" s="59"/>
      <c r="G5" s="59"/>
      <c r="H5" s="59"/>
      <c r="I5" s="59"/>
      <c r="J5" s="59" t="s">
        <v>419</v>
      </c>
      <c r="K5" s="59" t="s">
        <v>141</v>
      </c>
      <c r="L5" s="59" t="s">
        <v>142</v>
      </c>
      <c r="M5" s="59" t="s">
        <v>420</v>
      </c>
      <c r="N5" s="59" t="s">
        <v>421</v>
      </c>
    </row>
    <row r="6" spans="1:14" ht="44.85" customHeight="1">
      <c r="A6" s="59"/>
      <c r="B6" s="59"/>
      <c r="C6" s="59"/>
      <c r="D6" s="8" t="s">
        <v>422</v>
      </c>
      <c r="E6" s="8" t="s">
        <v>423</v>
      </c>
      <c r="F6" s="8" t="s">
        <v>424</v>
      </c>
      <c r="G6" s="8" t="s">
        <v>425</v>
      </c>
      <c r="H6" s="8" t="s">
        <v>426</v>
      </c>
      <c r="I6" s="8" t="s">
        <v>427</v>
      </c>
      <c r="J6" s="59"/>
      <c r="K6" s="59"/>
      <c r="L6" s="59"/>
      <c r="M6" s="59"/>
      <c r="N6" s="59"/>
    </row>
    <row r="7" spans="1:14" ht="22.9" customHeight="1">
      <c r="A7" s="11"/>
      <c r="B7" s="15" t="s">
        <v>136</v>
      </c>
      <c r="C7" s="10">
        <f>C8</f>
        <v>344.92</v>
      </c>
      <c r="D7" s="10">
        <f>D8</f>
        <v>344.92</v>
      </c>
      <c r="E7" s="10"/>
      <c r="F7" s="10"/>
      <c r="G7" s="10"/>
      <c r="H7" s="10"/>
      <c r="I7" s="10"/>
      <c r="J7" s="10"/>
      <c r="K7" s="10"/>
      <c r="L7" s="10"/>
      <c r="M7" s="10">
        <f>M8</f>
        <v>344.92</v>
      </c>
      <c r="N7" s="11"/>
    </row>
    <row r="8" spans="1:14" ht="22.9" customHeight="1">
      <c r="A8" s="9">
        <v>127042</v>
      </c>
      <c r="B8" s="9" t="s">
        <v>156</v>
      </c>
      <c r="C8" s="10">
        <f>SUM(C9:C11)</f>
        <v>344.92</v>
      </c>
      <c r="D8" s="10">
        <f>SUM(D9:D11)</f>
        <v>344.92</v>
      </c>
      <c r="E8" s="10"/>
      <c r="F8" s="10"/>
      <c r="G8" s="10"/>
      <c r="H8" s="10"/>
      <c r="I8" s="10"/>
      <c r="J8" s="10"/>
      <c r="K8" s="10"/>
      <c r="L8" s="10"/>
      <c r="M8" s="10">
        <f>SUM(M9:M11)</f>
        <v>344.92</v>
      </c>
      <c r="N8" s="11"/>
    </row>
    <row r="9" spans="1:14" ht="22.9" customHeight="1">
      <c r="A9" s="16">
        <v>127042</v>
      </c>
      <c r="B9" s="16" t="s">
        <v>428</v>
      </c>
      <c r="C9" s="13">
        <f>D9+J9+K9+L9</f>
        <v>319.86</v>
      </c>
      <c r="D9" s="13">
        <v>319.86</v>
      </c>
      <c r="E9" s="13"/>
      <c r="F9" s="13"/>
      <c r="G9" s="13"/>
      <c r="H9" s="13"/>
      <c r="I9" s="13"/>
      <c r="J9" s="13"/>
      <c r="K9" s="13"/>
      <c r="L9" s="13"/>
      <c r="M9" s="13">
        <f>C9</f>
        <v>319.86</v>
      </c>
      <c r="N9" s="12"/>
    </row>
    <row r="10" spans="1:14" ht="22.9" customHeight="1">
      <c r="A10" s="16">
        <v>127042</v>
      </c>
      <c r="B10" s="16" t="s">
        <v>429</v>
      </c>
      <c r="C10" s="13">
        <f>D10+J10+K10+L10</f>
        <v>2.09</v>
      </c>
      <c r="D10" s="13">
        <v>2.09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2.09</v>
      </c>
      <c r="N10" s="12"/>
    </row>
    <row r="11" spans="1:14" ht="22.9" customHeight="1">
      <c r="A11" s="16">
        <v>127042</v>
      </c>
      <c r="B11" s="16" t="s">
        <v>430</v>
      </c>
      <c r="C11" s="13">
        <f>D11+J11+K11+L11</f>
        <v>22.97</v>
      </c>
      <c r="D11" s="13">
        <v>22.97</v>
      </c>
      <c r="E11" s="13"/>
      <c r="F11" s="13"/>
      <c r="G11" s="13"/>
      <c r="H11" s="13"/>
      <c r="I11" s="13"/>
      <c r="J11" s="13"/>
      <c r="K11" s="13"/>
      <c r="L11" s="13"/>
      <c r="M11" s="13">
        <f>C11</f>
        <v>22.97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topLeftCell="B1" zoomScale="133" zoomScaleNormal="133" workbookViewId="0">
      <pane ySplit="5" topLeftCell="A6" activePane="bottomLeft" state="frozen"/>
      <selection pane="bottomLeft" activeCell="M5" sqref="M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414</v>
      </c>
    </row>
    <row r="2" spans="1:13" ht="37.9" customHeight="1">
      <c r="A2" s="2"/>
      <c r="B2" s="2"/>
      <c r="C2" s="64" t="s">
        <v>431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6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 t="s">
        <v>32</v>
      </c>
      <c r="M3" s="58"/>
    </row>
    <row r="4" spans="1:13" ht="33.6" customHeight="1">
      <c r="A4" s="59" t="s">
        <v>191</v>
      </c>
      <c r="B4" s="59" t="s">
        <v>432</v>
      </c>
      <c r="C4" s="59" t="s">
        <v>433</v>
      </c>
      <c r="D4" s="59" t="s">
        <v>434</v>
      </c>
      <c r="E4" s="59" t="s">
        <v>435</v>
      </c>
      <c r="F4" s="59"/>
      <c r="G4" s="59"/>
      <c r="H4" s="59"/>
      <c r="I4" s="59"/>
      <c r="J4" s="59"/>
      <c r="K4" s="59"/>
      <c r="L4" s="59"/>
      <c r="M4" s="59"/>
    </row>
    <row r="5" spans="1:13" ht="36.200000000000003" customHeight="1">
      <c r="A5" s="59"/>
      <c r="B5" s="59"/>
      <c r="C5" s="59"/>
      <c r="D5" s="59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127042</v>
      </c>
      <c r="B6" s="9" t="s">
        <v>156</v>
      </c>
      <c r="C6" s="10">
        <f>SUM(C7:C18)</f>
        <v>344.92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69">
        <v>127042</v>
      </c>
      <c r="B7" s="69" t="s">
        <v>445</v>
      </c>
      <c r="C7" s="70">
        <v>319.86</v>
      </c>
      <c r="D7" s="69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69"/>
      <c r="B8" s="69"/>
      <c r="C8" s="70"/>
      <c r="D8" s="69"/>
      <c r="E8" s="11" t="s">
        <v>453</v>
      </c>
      <c r="F8" s="12" t="s">
        <v>454</v>
      </c>
      <c r="G8" s="12" t="s">
        <v>455</v>
      </c>
      <c r="H8" s="12" t="s">
        <v>456</v>
      </c>
      <c r="I8" s="12"/>
      <c r="J8" s="12"/>
      <c r="K8" s="12" t="s">
        <v>457</v>
      </c>
      <c r="L8" s="12" t="s">
        <v>458</v>
      </c>
      <c r="M8" s="12"/>
    </row>
    <row r="9" spans="1:13" ht="43.15" customHeight="1">
      <c r="A9" s="69"/>
      <c r="B9" s="69"/>
      <c r="C9" s="70"/>
      <c r="D9" s="69"/>
      <c r="E9" s="11" t="s">
        <v>459</v>
      </c>
      <c r="F9" s="12" t="s">
        <v>460</v>
      </c>
      <c r="G9" s="12" t="s">
        <v>461</v>
      </c>
      <c r="H9" s="12" t="s">
        <v>450</v>
      </c>
      <c r="I9" s="12"/>
      <c r="J9" s="12"/>
      <c r="K9" s="12" t="s">
        <v>451</v>
      </c>
      <c r="L9" s="12" t="s">
        <v>458</v>
      </c>
      <c r="M9" s="12"/>
    </row>
    <row r="10" spans="1:13" ht="43.15" customHeight="1">
      <c r="A10" s="69"/>
      <c r="B10" s="69"/>
      <c r="C10" s="70"/>
      <c r="D10" s="69"/>
      <c r="E10" s="11" t="s">
        <v>462</v>
      </c>
      <c r="F10" s="12" t="s">
        <v>463</v>
      </c>
      <c r="G10" s="12" t="s">
        <v>464</v>
      </c>
      <c r="H10" s="12" t="s">
        <v>465</v>
      </c>
      <c r="I10" s="12"/>
      <c r="J10" s="12"/>
      <c r="K10" s="12" t="s">
        <v>451</v>
      </c>
      <c r="L10" s="12" t="s">
        <v>452</v>
      </c>
      <c r="M10" s="12"/>
    </row>
    <row r="11" spans="1:13" ht="43.15" customHeight="1">
      <c r="A11" s="69">
        <v>127042</v>
      </c>
      <c r="B11" s="69" t="s">
        <v>466</v>
      </c>
      <c r="C11" s="70">
        <v>2.09</v>
      </c>
      <c r="D11" s="69" t="s">
        <v>467</v>
      </c>
      <c r="E11" s="11" t="s">
        <v>462</v>
      </c>
      <c r="F11" s="12" t="s">
        <v>463</v>
      </c>
      <c r="G11" s="12" t="s">
        <v>468</v>
      </c>
      <c r="H11" s="12" t="s">
        <v>469</v>
      </c>
      <c r="I11" s="12"/>
      <c r="J11" s="12"/>
      <c r="K11" s="12" t="s">
        <v>451</v>
      </c>
      <c r="L11" s="12" t="s">
        <v>452</v>
      </c>
      <c r="M11" s="12"/>
    </row>
    <row r="12" spans="1:13" ht="43.15" customHeight="1">
      <c r="A12" s="69"/>
      <c r="B12" s="69"/>
      <c r="C12" s="70"/>
      <c r="D12" s="69"/>
      <c r="E12" s="11" t="s">
        <v>459</v>
      </c>
      <c r="F12" s="12" t="s">
        <v>460</v>
      </c>
      <c r="G12" s="12" t="s">
        <v>470</v>
      </c>
      <c r="H12" s="12" t="s">
        <v>469</v>
      </c>
      <c r="I12" s="12"/>
      <c r="J12" s="12"/>
      <c r="K12" s="12" t="s">
        <v>451</v>
      </c>
      <c r="L12" s="12" t="s">
        <v>452</v>
      </c>
      <c r="M12" s="12"/>
    </row>
    <row r="13" spans="1:13" ht="43.15" customHeight="1">
      <c r="A13" s="69"/>
      <c r="B13" s="69"/>
      <c r="C13" s="70"/>
      <c r="D13" s="69"/>
      <c r="E13" s="11" t="s">
        <v>453</v>
      </c>
      <c r="F13" s="12" t="s">
        <v>471</v>
      </c>
      <c r="G13" s="12" t="s">
        <v>472</v>
      </c>
      <c r="H13" s="12" t="s">
        <v>465</v>
      </c>
      <c r="I13" s="12"/>
      <c r="J13" s="12"/>
      <c r="K13" s="12" t="s">
        <v>451</v>
      </c>
      <c r="L13" s="12" t="s">
        <v>452</v>
      </c>
      <c r="M13" s="12"/>
    </row>
    <row r="14" spans="1:13" ht="43.15" customHeight="1">
      <c r="A14" s="69"/>
      <c r="B14" s="69"/>
      <c r="C14" s="70"/>
      <c r="D14" s="69"/>
      <c r="E14" s="11" t="s">
        <v>447</v>
      </c>
      <c r="F14" s="12" t="s">
        <v>448</v>
      </c>
      <c r="G14" s="12" t="s">
        <v>449</v>
      </c>
      <c r="H14" s="12" t="s">
        <v>473</v>
      </c>
      <c r="I14" s="12"/>
      <c r="J14" s="12"/>
      <c r="K14" s="12" t="s">
        <v>451</v>
      </c>
      <c r="L14" s="12" t="s">
        <v>452</v>
      </c>
      <c r="M14" s="12"/>
    </row>
    <row r="15" spans="1:13" ht="43.15" customHeight="1">
      <c r="A15" s="69">
        <v>127042</v>
      </c>
      <c r="B15" s="69" t="s">
        <v>474</v>
      </c>
      <c r="C15" s="70">
        <v>22.97</v>
      </c>
      <c r="D15" s="69" t="s">
        <v>475</v>
      </c>
      <c r="E15" s="11" t="s">
        <v>462</v>
      </c>
      <c r="F15" s="12" t="s">
        <v>463</v>
      </c>
      <c r="G15" s="12" t="s">
        <v>476</v>
      </c>
      <c r="H15" s="12" t="s">
        <v>469</v>
      </c>
      <c r="I15" s="12"/>
      <c r="J15" s="12"/>
      <c r="K15" s="12" t="s">
        <v>451</v>
      </c>
      <c r="L15" s="12" t="s">
        <v>452</v>
      </c>
      <c r="M15" s="12"/>
    </row>
    <row r="16" spans="1:13" ht="43.15" customHeight="1">
      <c r="A16" s="69"/>
      <c r="B16" s="69"/>
      <c r="C16" s="70"/>
      <c r="D16" s="69"/>
      <c r="E16" s="11" t="s">
        <v>453</v>
      </c>
      <c r="F16" s="12" t="s">
        <v>454</v>
      </c>
      <c r="G16" s="12" t="s">
        <v>477</v>
      </c>
      <c r="H16" s="12" t="s">
        <v>456</v>
      </c>
      <c r="I16" s="12"/>
      <c r="J16" s="12"/>
      <c r="K16" s="12" t="s">
        <v>457</v>
      </c>
      <c r="L16" s="12" t="s">
        <v>478</v>
      </c>
      <c r="M16" s="12"/>
    </row>
    <row r="17" spans="1:13" ht="43.15" customHeight="1">
      <c r="A17" s="69"/>
      <c r="B17" s="69"/>
      <c r="C17" s="70"/>
      <c r="D17" s="69"/>
      <c r="E17" s="11" t="s">
        <v>447</v>
      </c>
      <c r="F17" s="12" t="s">
        <v>448</v>
      </c>
      <c r="G17" s="12" t="s">
        <v>449</v>
      </c>
      <c r="H17" s="12" t="s">
        <v>469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69"/>
      <c r="B18" s="69"/>
      <c r="C18" s="70"/>
      <c r="D18" s="69"/>
      <c r="E18" s="11" t="s">
        <v>459</v>
      </c>
      <c r="F18" s="12" t="s">
        <v>460</v>
      </c>
      <c r="G18" s="12" t="s">
        <v>461</v>
      </c>
      <c r="H18" s="12" t="s">
        <v>450</v>
      </c>
      <c r="I18" s="12"/>
      <c r="J18" s="12"/>
      <c r="K18" s="12" t="s">
        <v>451</v>
      </c>
      <c r="L18" s="12" t="s">
        <v>458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R7" sqref="R7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1" t="s">
        <v>479</v>
      </c>
    </row>
    <row r="2" spans="1:19" ht="42.2" customHeight="1">
      <c r="A2" s="71" t="s">
        <v>480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3.2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58" t="s">
        <v>32</v>
      </c>
      <c r="R4" s="58"/>
      <c r="S4" s="58"/>
    </row>
    <row r="5" spans="1:19" ht="29.25" customHeight="1">
      <c r="A5" s="66" t="s">
        <v>397</v>
      </c>
      <c r="B5" s="66" t="s">
        <v>398</v>
      </c>
      <c r="C5" s="66" t="s">
        <v>481</v>
      </c>
      <c r="D5" s="66"/>
      <c r="E5" s="66"/>
      <c r="F5" s="66"/>
      <c r="G5" s="66"/>
      <c r="H5" s="66"/>
      <c r="I5" s="66"/>
      <c r="J5" s="66" t="s">
        <v>482</v>
      </c>
      <c r="K5" s="75" t="s">
        <v>483</v>
      </c>
      <c r="L5" s="75"/>
      <c r="M5" s="75"/>
      <c r="N5" s="75"/>
      <c r="O5" s="75"/>
      <c r="P5" s="75"/>
      <c r="Q5" s="75"/>
      <c r="R5" s="75"/>
      <c r="S5" s="75"/>
    </row>
    <row r="6" spans="1:19" ht="32.85" customHeight="1">
      <c r="A6" s="66"/>
      <c r="B6" s="66"/>
      <c r="C6" s="66" t="s">
        <v>433</v>
      </c>
      <c r="D6" s="66" t="s">
        <v>484</v>
      </c>
      <c r="E6" s="66"/>
      <c r="F6" s="66"/>
      <c r="G6" s="66"/>
      <c r="H6" s="66" t="s">
        <v>485</v>
      </c>
      <c r="I6" s="66"/>
      <c r="J6" s="66"/>
      <c r="K6" s="75"/>
      <c r="L6" s="75"/>
      <c r="M6" s="75"/>
      <c r="N6" s="75"/>
      <c r="O6" s="75"/>
      <c r="P6" s="75"/>
      <c r="Q6" s="75"/>
      <c r="R6" s="75"/>
      <c r="S6" s="75"/>
    </row>
    <row r="7" spans="1:19" ht="38.85" customHeight="1">
      <c r="A7" s="66"/>
      <c r="B7" s="66"/>
      <c r="C7" s="66"/>
      <c r="D7" s="3" t="s">
        <v>139</v>
      </c>
      <c r="E7" s="3" t="s">
        <v>486</v>
      </c>
      <c r="F7" s="3" t="s">
        <v>143</v>
      </c>
      <c r="G7" s="3" t="s">
        <v>487</v>
      </c>
      <c r="H7" s="3" t="s">
        <v>161</v>
      </c>
      <c r="I7" s="3" t="s">
        <v>162</v>
      </c>
      <c r="J7" s="66"/>
      <c r="K7" s="3" t="s">
        <v>436</v>
      </c>
      <c r="L7" s="3" t="s">
        <v>437</v>
      </c>
      <c r="M7" s="3" t="s">
        <v>438</v>
      </c>
      <c r="N7" s="3" t="s">
        <v>443</v>
      </c>
      <c r="O7" s="3" t="s">
        <v>439</v>
      </c>
      <c r="P7" s="3" t="s">
        <v>488</v>
      </c>
      <c r="Q7" s="3" t="s">
        <v>489</v>
      </c>
      <c r="R7" s="3" t="s">
        <v>490</v>
      </c>
      <c r="S7" s="3" t="s">
        <v>444</v>
      </c>
    </row>
    <row r="8" spans="1:19" ht="19.5" customHeight="1">
      <c r="A8" s="72">
        <v>127042</v>
      </c>
      <c r="B8" s="72" t="s">
        <v>156</v>
      </c>
      <c r="C8" s="73">
        <v>1016.52</v>
      </c>
      <c r="D8" s="73">
        <v>1016.52</v>
      </c>
      <c r="E8" s="73"/>
      <c r="F8" s="73"/>
      <c r="G8" s="73"/>
      <c r="H8" s="73">
        <v>671.6</v>
      </c>
      <c r="I8" s="73">
        <v>344.92</v>
      </c>
      <c r="J8" s="72" t="s">
        <v>491</v>
      </c>
      <c r="K8" s="74" t="s">
        <v>453</v>
      </c>
      <c r="L8" s="6" t="s">
        <v>492</v>
      </c>
      <c r="M8" s="4" t="s">
        <v>493</v>
      </c>
      <c r="N8" s="4"/>
      <c r="O8" s="4" t="s">
        <v>494</v>
      </c>
      <c r="P8" s="4"/>
      <c r="Q8" s="4" t="s">
        <v>495</v>
      </c>
      <c r="R8" s="4" t="s">
        <v>458</v>
      </c>
      <c r="S8" s="4"/>
    </row>
    <row r="9" spans="1:19" ht="19.5" customHeight="1">
      <c r="A9" s="72"/>
      <c r="B9" s="72"/>
      <c r="C9" s="73"/>
      <c r="D9" s="73"/>
      <c r="E9" s="73"/>
      <c r="F9" s="73"/>
      <c r="G9" s="73"/>
      <c r="H9" s="73"/>
      <c r="I9" s="73"/>
      <c r="J9" s="72"/>
      <c r="K9" s="74"/>
      <c r="L9" s="6" t="s">
        <v>496</v>
      </c>
      <c r="M9" s="4" t="s">
        <v>497</v>
      </c>
      <c r="N9" s="4"/>
      <c r="O9" s="4" t="s">
        <v>469</v>
      </c>
      <c r="P9" s="4"/>
      <c r="Q9" s="4" t="s">
        <v>498</v>
      </c>
      <c r="R9" s="4" t="s">
        <v>458</v>
      </c>
      <c r="S9" s="4"/>
    </row>
    <row r="10" spans="1:19" ht="19.5" customHeight="1">
      <c r="A10" s="72"/>
      <c r="B10" s="72"/>
      <c r="C10" s="73"/>
      <c r="D10" s="73"/>
      <c r="E10" s="73"/>
      <c r="F10" s="73"/>
      <c r="G10" s="73"/>
      <c r="H10" s="73"/>
      <c r="I10" s="73"/>
      <c r="J10" s="72"/>
      <c r="K10" s="74"/>
      <c r="L10" s="6" t="s">
        <v>499</v>
      </c>
      <c r="M10" s="4" t="s">
        <v>500</v>
      </c>
      <c r="N10" s="4"/>
      <c r="O10" s="4" t="s">
        <v>456</v>
      </c>
      <c r="P10" s="4"/>
      <c r="Q10" s="4" t="s">
        <v>457</v>
      </c>
      <c r="R10" s="4" t="s">
        <v>458</v>
      </c>
      <c r="S10" s="4"/>
    </row>
    <row r="11" spans="1:19" ht="19.5" customHeight="1">
      <c r="A11" s="72"/>
      <c r="B11" s="72"/>
      <c r="C11" s="73"/>
      <c r="D11" s="73"/>
      <c r="E11" s="73"/>
      <c r="F11" s="73"/>
      <c r="G11" s="73"/>
      <c r="H11" s="73"/>
      <c r="I11" s="73"/>
      <c r="J11" s="72"/>
      <c r="K11" s="74"/>
      <c r="L11" s="6" t="s">
        <v>447</v>
      </c>
      <c r="M11" s="4" t="s">
        <v>501</v>
      </c>
      <c r="N11" s="4"/>
      <c r="O11" s="4" t="s">
        <v>502</v>
      </c>
      <c r="P11" s="4"/>
      <c r="Q11" s="4" t="s">
        <v>502</v>
      </c>
      <c r="R11" s="4" t="s">
        <v>478</v>
      </c>
      <c r="S11" s="4"/>
    </row>
    <row r="12" spans="1:19" ht="19.5" customHeight="1">
      <c r="A12" s="72"/>
      <c r="B12" s="72"/>
      <c r="C12" s="73"/>
      <c r="D12" s="73"/>
      <c r="E12" s="73"/>
      <c r="F12" s="73"/>
      <c r="G12" s="73"/>
      <c r="H12" s="73"/>
      <c r="I12" s="73"/>
      <c r="J12" s="72"/>
      <c r="K12" s="74" t="s">
        <v>503</v>
      </c>
      <c r="L12" s="6" t="s">
        <v>504</v>
      </c>
      <c r="M12" s="4" t="s">
        <v>505</v>
      </c>
      <c r="N12" s="4"/>
      <c r="O12" s="4" t="s">
        <v>502</v>
      </c>
      <c r="P12" s="4"/>
      <c r="Q12" s="4" t="s">
        <v>502</v>
      </c>
      <c r="R12" s="4" t="s">
        <v>478</v>
      </c>
      <c r="S12" s="4"/>
    </row>
    <row r="13" spans="1:19" ht="19.5" customHeight="1">
      <c r="A13" s="72"/>
      <c r="B13" s="72"/>
      <c r="C13" s="73"/>
      <c r="D13" s="73"/>
      <c r="E13" s="73"/>
      <c r="F13" s="73"/>
      <c r="G13" s="73"/>
      <c r="H13" s="73"/>
      <c r="I13" s="73"/>
      <c r="J13" s="72"/>
      <c r="K13" s="74"/>
      <c r="L13" s="6" t="s">
        <v>460</v>
      </c>
      <c r="M13" s="4" t="s">
        <v>506</v>
      </c>
      <c r="N13" s="4"/>
      <c r="O13" s="4" t="s">
        <v>507</v>
      </c>
      <c r="P13" s="4"/>
      <c r="Q13" s="4" t="s">
        <v>507</v>
      </c>
      <c r="R13" s="4" t="s">
        <v>478</v>
      </c>
      <c r="S13" s="4"/>
    </row>
    <row r="14" spans="1:19" ht="19.5" customHeight="1">
      <c r="A14" s="72"/>
      <c r="B14" s="72"/>
      <c r="C14" s="73"/>
      <c r="D14" s="73"/>
      <c r="E14" s="73"/>
      <c r="F14" s="73"/>
      <c r="G14" s="73"/>
      <c r="H14" s="73"/>
      <c r="I14" s="73"/>
      <c r="J14" s="72"/>
      <c r="K14" s="74"/>
      <c r="L14" s="6" t="s">
        <v>508</v>
      </c>
      <c r="M14" s="4" t="s">
        <v>509</v>
      </c>
      <c r="N14" s="4"/>
      <c r="O14" s="4" t="s">
        <v>473</v>
      </c>
      <c r="P14" s="4"/>
      <c r="Q14" s="4" t="s">
        <v>498</v>
      </c>
      <c r="R14" s="4" t="s">
        <v>458</v>
      </c>
      <c r="S14" s="4"/>
    </row>
    <row r="15" spans="1:19" ht="19.5" customHeight="1">
      <c r="A15" s="72"/>
      <c r="B15" s="72"/>
      <c r="C15" s="73"/>
      <c r="D15" s="73"/>
      <c r="E15" s="73"/>
      <c r="F15" s="73"/>
      <c r="G15" s="73"/>
      <c r="H15" s="73"/>
      <c r="I15" s="73"/>
      <c r="J15" s="72"/>
      <c r="K15" s="74"/>
      <c r="L15" s="6" t="s">
        <v>510</v>
      </c>
      <c r="M15" s="4" t="s">
        <v>511</v>
      </c>
      <c r="N15" s="4"/>
      <c r="O15" s="4" t="s">
        <v>450</v>
      </c>
      <c r="P15" s="4"/>
      <c r="Q15" s="4" t="s">
        <v>498</v>
      </c>
      <c r="R15" s="4" t="s">
        <v>458</v>
      </c>
      <c r="S15" s="4"/>
    </row>
    <row r="16" spans="1:19" ht="19.5" customHeight="1">
      <c r="A16" s="72"/>
      <c r="B16" s="72"/>
      <c r="C16" s="73"/>
      <c r="D16" s="73"/>
      <c r="E16" s="73"/>
      <c r="F16" s="73"/>
      <c r="G16" s="73"/>
      <c r="H16" s="73"/>
      <c r="I16" s="73"/>
      <c r="J16" s="72"/>
      <c r="K16" s="6" t="s">
        <v>462</v>
      </c>
      <c r="L16" s="6" t="s">
        <v>463</v>
      </c>
      <c r="M16" s="4" t="s">
        <v>512</v>
      </c>
      <c r="N16" s="4"/>
      <c r="O16" s="4" t="s">
        <v>465</v>
      </c>
      <c r="P16" s="4"/>
      <c r="Q16" s="4" t="s">
        <v>498</v>
      </c>
      <c r="R16" s="4" t="s">
        <v>458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6" zoomScale="120" zoomScaleNormal="120" workbookViewId="0">
      <selection activeCell="G21" sqref="G21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6" t="s">
        <v>6</v>
      </c>
      <c r="B2" s="56"/>
      <c r="C2" s="56"/>
      <c r="D2" s="56"/>
      <c r="E2" s="56"/>
      <c r="F2" s="56"/>
      <c r="G2" s="56"/>
      <c r="H2" s="56"/>
    </row>
    <row r="3" spans="1:8" ht="17.25" customHeight="1">
      <c r="A3" s="57" t="s">
        <v>31</v>
      </c>
      <c r="B3" s="57"/>
      <c r="C3" s="57"/>
      <c r="D3" s="57"/>
      <c r="E3" s="57"/>
      <c r="F3" s="57"/>
      <c r="G3" s="58" t="s">
        <v>32</v>
      </c>
      <c r="H3" s="58"/>
    </row>
    <row r="4" spans="1:8" ht="17.850000000000001" customHeight="1">
      <c r="A4" s="59" t="s">
        <v>33</v>
      </c>
      <c r="B4" s="59"/>
      <c r="C4" s="59" t="s">
        <v>34</v>
      </c>
      <c r="D4" s="59"/>
      <c r="E4" s="59"/>
      <c r="F4" s="59"/>
      <c r="G4" s="59"/>
      <c r="H4" s="59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1016.52</v>
      </c>
      <c r="C6" s="12" t="s">
        <v>41</v>
      </c>
      <c r="D6" s="17"/>
      <c r="E6" s="11" t="s">
        <v>42</v>
      </c>
      <c r="F6" s="10">
        <f>SUM(F7:F9)</f>
        <v>671.6</v>
      </c>
      <c r="G6" s="12" t="s">
        <v>43</v>
      </c>
      <c r="H6" s="13">
        <v>657.76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657.76</v>
      </c>
      <c r="G7" s="12" t="s">
        <v>47</v>
      </c>
      <c r="H7" s="13">
        <v>356.67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13.84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0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893.17</v>
      </c>
      <c r="E10" s="11" t="s">
        <v>58</v>
      </c>
      <c r="F10" s="10">
        <f>SUM(F11:F20)</f>
        <v>344.92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342.83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75.180000000000007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0</v>
      </c>
    </row>
    <row r="15" spans="1:8" ht="16.350000000000001" customHeight="1">
      <c r="A15" s="12" t="s">
        <v>76</v>
      </c>
      <c r="B15" s="13"/>
      <c r="C15" s="12" t="s">
        <v>77</v>
      </c>
      <c r="D15" s="17">
        <v>48.17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2.09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2.09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1016.52</v>
      </c>
      <c r="C37" s="11" t="s">
        <v>128</v>
      </c>
      <c r="D37" s="10">
        <f>SUM(D6:D35)</f>
        <v>1016.52</v>
      </c>
      <c r="E37" s="11" t="s">
        <v>128</v>
      </c>
      <c r="F37" s="10">
        <f>SUM(F6,F10,F21)</f>
        <v>1016.52</v>
      </c>
      <c r="G37" s="11" t="s">
        <v>128</v>
      </c>
      <c r="H37" s="10">
        <f>SUM(H6:H19)</f>
        <v>1016.52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1016.52</v>
      </c>
      <c r="C40" s="11" t="s">
        <v>132</v>
      </c>
      <c r="D40" s="10">
        <f t="shared" ref="D40:H40" si="0">D37-D38</f>
        <v>1016.52</v>
      </c>
      <c r="E40" s="11" t="s">
        <v>132</v>
      </c>
      <c r="F40" s="10">
        <f t="shared" si="0"/>
        <v>1016.52</v>
      </c>
      <c r="G40" s="11" t="s">
        <v>132</v>
      </c>
      <c r="H40" s="10">
        <f t="shared" si="0"/>
        <v>1016.52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B1" workbookViewId="0">
      <selection activeCell="G21" sqref="G21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0" t="s">
        <v>133</v>
      </c>
      <c r="Y1" s="60"/>
    </row>
    <row r="2" spans="1:25" ht="33.6" customHeight="1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2.35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 t="s">
        <v>32</v>
      </c>
      <c r="Y3" s="58"/>
    </row>
    <row r="4" spans="1:25" ht="22.35" customHeight="1">
      <c r="A4" s="62" t="s">
        <v>134</v>
      </c>
      <c r="B4" s="62" t="s">
        <v>135</v>
      </c>
      <c r="C4" s="62" t="s">
        <v>136</v>
      </c>
      <c r="D4" s="62" t="s">
        <v>137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129</v>
      </c>
      <c r="T4" s="62"/>
      <c r="U4" s="62"/>
      <c r="V4" s="62"/>
      <c r="W4" s="62"/>
      <c r="X4" s="62"/>
      <c r="Y4" s="62"/>
    </row>
    <row r="5" spans="1:25" ht="22.35" customHeight="1">
      <c r="A5" s="62"/>
      <c r="B5" s="62"/>
      <c r="C5" s="62"/>
      <c r="D5" s="62" t="s">
        <v>138</v>
      </c>
      <c r="E5" s="62" t="s">
        <v>139</v>
      </c>
      <c r="F5" s="62" t="s">
        <v>140</v>
      </c>
      <c r="G5" s="62" t="s">
        <v>141</v>
      </c>
      <c r="H5" s="62" t="s">
        <v>142</v>
      </c>
      <c r="I5" s="62" t="s">
        <v>143</v>
      </c>
      <c r="J5" s="62" t="s">
        <v>144</v>
      </c>
      <c r="K5" s="62"/>
      <c r="L5" s="62"/>
      <c r="M5" s="62"/>
      <c r="N5" s="62" t="s">
        <v>145</v>
      </c>
      <c r="O5" s="62" t="s">
        <v>146</v>
      </c>
      <c r="P5" s="62" t="s">
        <v>147</v>
      </c>
      <c r="Q5" s="62" t="s">
        <v>148</v>
      </c>
      <c r="R5" s="62" t="s">
        <v>149</v>
      </c>
      <c r="S5" s="62" t="s">
        <v>138</v>
      </c>
      <c r="T5" s="62" t="s">
        <v>139</v>
      </c>
      <c r="U5" s="62" t="s">
        <v>140</v>
      </c>
      <c r="V5" s="62" t="s">
        <v>141</v>
      </c>
      <c r="W5" s="62" t="s">
        <v>142</v>
      </c>
      <c r="X5" s="62" t="s">
        <v>143</v>
      </c>
      <c r="Y5" s="62" t="s">
        <v>150</v>
      </c>
    </row>
    <row r="6" spans="1:25" ht="22.35" customHeight="1">
      <c r="A6" s="62"/>
      <c r="B6" s="62"/>
      <c r="C6" s="62"/>
      <c r="D6" s="62"/>
      <c r="E6" s="62"/>
      <c r="F6" s="62"/>
      <c r="G6" s="62"/>
      <c r="H6" s="62"/>
      <c r="I6" s="62"/>
      <c r="J6" s="15" t="s">
        <v>151</v>
      </c>
      <c r="K6" s="15" t="s">
        <v>152</v>
      </c>
      <c r="L6" s="15" t="s">
        <v>153</v>
      </c>
      <c r="M6" s="15" t="s">
        <v>142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22.9" customHeight="1">
      <c r="A7" s="11"/>
      <c r="B7" s="11" t="s">
        <v>136</v>
      </c>
      <c r="C7" s="17">
        <f>SUM(C8)</f>
        <v>1016.52</v>
      </c>
      <c r="D7" s="17">
        <f t="shared" ref="D7:Y7" si="0">SUM(D8)</f>
        <v>1016.52</v>
      </c>
      <c r="E7" s="17">
        <v>1016.52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1016.52</v>
      </c>
      <c r="D8" s="17">
        <f>SUM(D9)</f>
        <v>1016.52</v>
      </c>
      <c r="E8" s="17">
        <v>1016.52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127042</v>
      </c>
      <c r="B9" s="16" t="s">
        <v>156</v>
      </c>
      <c r="C9" s="17">
        <f>D9+S9</f>
        <v>1016.52</v>
      </c>
      <c r="D9" s="17">
        <f>SUM(E9:R9)</f>
        <v>1016.52</v>
      </c>
      <c r="E9" s="17">
        <v>1016.52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4"/>
      <c r="K1" s="14" t="s">
        <v>157</v>
      </c>
    </row>
    <row r="2" spans="1:11" ht="31.9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9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7" t="s">
        <v>32</v>
      </c>
    </row>
    <row r="4" spans="1:11" ht="27.6" customHeight="1">
      <c r="A4" s="59" t="s">
        <v>158</v>
      </c>
      <c r="B4" s="59"/>
      <c r="C4" s="59"/>
      <c r="D4" s="59" t="s">
        <v>159</v>
      </c>
      <c r="E4" s="59" t="s">
        <v>160</v>
      </c>
      <c r="F4" s="59" t="s">
        <v>136</v>
      </c>
      <c r="G4" s="59" t="s">
        <v>161</v>
      </c>
      <c r="H4" s="59" t="s">
        <v>162</v>
      </c>
      <c r="I4" s="59" t="s">
        <v>163</v>
      </c>
      <c r="J4" s="59" t="s">
        <v>164</v>
      </c>
      <c r="K4" s="59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59"/>
      <c r="E5" s="59"/>
      <c r="F5" s="59"/>
      <c r="G5" s="59"/>
      <c r="H5" s="59"/>
      <c r="I5" s="59"/>
      <c r="J5" s="59"/>
      <c r="K5" s="59"/>
    </row>
    <row r="6" spans="1:11" ht="20.100000000000001" customHeight="1">
      <c r="A6" s="4"/>
      <c r="B6" s="4"/>
      <c r="C6" s="4"/>
      <c r="D6" s="35" t="s">
        <v>136</v>
      </c>
      <c r="E6" s="35"/>
      <c r="F6" s="36">
        <f t="shared" ref="F6:H7" si="0">F7</f>
        <v>1016.52</v>
      </c>
      <c r="G6" s="36">
        <f t="shared" si="0"/>
        <v>671.6</v>
      </c>
      <c r="H6" s="36">
        <f t="shared" si="0"/>
        <v>344.92</v>
      </c>
      <c r="I6" s="36"/>
      <c r="J6" s="35"/>
      <c r="K6" s="35"/>
    </row>
    <row r="7" spans="1:11" ht="20.100000000000001" customHeight="1">
      <c r="A7" s="37"/>
      <c r="B7" s="37"/>
      <c r="C7" s="37"/>
      <c r="D7" s="33" t="s">
        <v>154</v>
      </c>
      <c r="E7" s="33" t="s">
        <v>155</v>
      </c>
      <c r="F7" s="36">
        <f t="shared" si="0"/>
        <v>1016.52</v>
      </c>
      <c r="G7" s="36">
        <f t="shared" si="0"/>
        <v>671.6</v>
      </c>
      <c r="H7" s="36">
        <f t="shared" si="0"/>
        <v>344.92</v>
      </c>
      <c r="I7" s="36"/>
      <c r="J7" s="35"/>
      <c r="K7" s="35"/>
    </row>
    <row r="8" spans="1:11" ht="20.100000000000001" customHeight="1">
      <c r="A8" s="37"/>
      <c r="B8" s="37"/>
      <c r="C8" s="37"/>
      <c r="D8" s="33">
        <v>127042</v>
      </c>
      <c r="E8" s="33" t="s">
        <v>156</v>
      </c>
      <c r="F8" s="36">
        <f>SUM(F9:F14)</f>
        <v>1016.52</v>
      </c>
      <c r="G8" s="36">
        <f>SUM(G9:G14)</f>
        <v>671.6</v>
      </c>
      <c r="H8" s="36">
        <f>SUM(H9:H14)</f>
        <v>344.92</v>
      </c>
      <c r="I8" s="36"/>
      <c r="J8" s="35"/>
      <c r="K8" s="35"/>
    </row>
    <row r="9" spans="1:11" ht="20.100000000000001" customHeight="1">
      <c r="A9" s="38" t="s">
        <v>169</v>
      </c>
      <c r="B9" s="38" t="s">
        <v>170</v>
      </c>
      <c r="C9" s="38" t="s">
        <v>171</v>
      </c>
      <c r="D9" s="39" t="s">
        <v>172</v>
      </c>
      <c r="E9" s="37" t="s">
        <v>173</v>
      </c>
      <c r="F9" s="40">
        <f t="shared" ref="F9:F14" si="1">SUM(G9:K9)</f>
        <v>0</v>
      </c>
      <c r="G9" s="40"/>
      <c r="H9" s="40">
        <v>0</v>
      </c>
      <c r="I9" s="40"/>
      <c r="J9" s="37"/>
      <c r="K9" s="37"/>
    </row>
    <row r="10" spans="1:11" ht="20.100000000000001" customHeight="1">
      <c r="A10" s="38" t="s">
        <v>169</v>
      </c>
      <c r="B10" s="38" t="s">
        <v>174</v>
      </c>
      <c r="C10" s="38" t="s">
        <v>170</v>
      </c>
      <c r="D10" s="39" t="s">
        <v>175</v>
      </c>
      <c r="E10" s="37" t="s">
        <v>176</v>
      </c>
      <c r="F10" s="40">
        <f t="shared" si="1"/>
        <v>0</v>
      </c>
      <c r="G10" s="40"/>
      <c r="H10" s="40">
        <v>0</v>
      </c>
      <c r="I10" s="40"/>
      <c r="J10" s="37"/>
      <c r="K10" s="37"/>
    </row>
    <row r="11" spans="1:11" ht="20.100000000000001" customHeight="1">
      <c r="A11" s="38" t="s">
        <v>169</v>
      </c>
      <c r="B11" s="38" t="s">
        <v>174</v>
      </c>
      <c r="C11" s="38" t="s">
        <v>171</v>
      </c>
      <c r="D11" s="39" t="s">
        <v>177</v>
      </c>
      <c r="E11" s="37" t="s">
        <v>178</v>
      </c>
      <c r="F11" s="40">
        <f t="shared" si="1"/>
        <v>893.17</v>
      </c>
      <c r="G11" s="40">
        <v>548.25</v>
      </c>
      <c r="H11" s="40">
        <v>344.92</v>
      </c>
      <c r="I11" s="40"/>
      <c r="J11" s="37"/>
      <c r="K11" s="37"/>
    </row>
    <row r="12" spans="1:11" ht="20.100000000000001" customHeight="1">
      <c r="A12" s="38" t="s">
        <v>169</v>
      </c>
      <c r="B12" s="38" t="s">
        <v>179</v>
      </c>
      <c r="C12" s="38" t="s">
        <v>174</v>
      </c>
      <c r="D12" s="39" t="s">
        <v>180</v>
      </c>
      <c r="E12" s="37" t="s">
        <v>181</v>
      </c>
      <c r="F12" s="40">
        <f t="shared" si="1"/>
        <v>0</v>
      </c>
      <c r="G12" s="40"/>
      <c r="H12" s="40">
        <v>0</v>
      </c>
      <c r="I12" s="40"/>
      <c r="J12" s="37"/>
      <c r="K12" s="37"/>
    </row>
    <row r="13" spans="1:11" ht="20.100000000000001" customHeight="1">
      <c r="A13" s="38" t="s">
        <v>182</v>
      </c>
      <c r="B13" s="38" t="s">
        <v>183</v>
      </c>
      <c r="C13" s="38" t="s">
        <v>183</v>
      </c>
      <c r="D13" s="39" t="s">
        <v>184</v>
      </c>
      <c r="E13" s="37" t="s">
        <v>185</v>
      </c>
      <c r="F13" s="40">
        <f t="shared" si="1"/>
        <v>75.180000000000007</v>
      </c>
      <c r="G13" s="40">
        <v>75.180000000000007</v>
      </c>
      <c r="H13" s="40"/>
      <c r="I13" s="40"/>
      <c r="J13" s="37"/>
      <c r="K13" s="37"/>
    </row>
    <row r="14" spans="1:11" ht="20.100000000000001" customHeight="1">
      <c r="A14" s="38" t="s">
        <v>186</v>
      </c>
      <c r="B14" s="38" t="s">
        <v>187</v>
      </c>
      <c r="C14" s="38" t="s">
        <v>174</v>
      </c>
      <c r="D14" s="39" t="s">
        <v>188</v>
      </c>
      <c r="E14" s="37" t="s">
        <v>189</v>
      </c>
      <c r="F14" s="40">
        <f t="shared" si="1"/>
        <v>48.17</v>
      </c>
      <c r="G14" s="40">
        <v>48.17</v>
      </c>
      <c r="H14" s="40"/>
      <c r="I14" s="40"/>
      <c r="J14" s="37"/>
      <c r="K14" s="3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F1" zoomScale="120" zoomScaleNormal="120" workbookViewId="0">
      <selection activeCell="F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0" t="s">
        <v>190</v>
      </c>
      <c r="T1" s="60"/>
    </row>
    <row r="2" spans="1:20" ht="42.2" customHeight="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9.899999999999999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32</v>
      </c>
      <c r="T3" s="58"/>
    </row>
    <row r="4" spans="1:20" ht="19.899999999999999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193</v>
      </c>
      <c r="G4" s="62" t="s">
        <v>194</v>
      </c>
      <c r="H4" s="62" t="s">
        <v>195</v>
      </c>
      <c r="I4" s="62" t="s">
        <v>196</v>
      </c>
      <c r="J4" s="62" t="s">
        <v>197</v>
      </c>
      <c r="K4" s="62" t="s">
        <v>198</v>
      </c>
      <c r="L4" s="62" t="s">
        <v>199</v>
      </c>
      <c r="M4" s="62" t="s">
        <v>200</v>
      </c>
      <c r="N4" s="62" t="s">
        <v>201</v>
      </c>
      <c r="O4" s="62" t="s">
        <v>202</v>
      </c>
      <c r="P4" s="62" t="s">
        <v>203</v>
      </c>
      <c r="Q4" s="62" t="s">
        <v>204</v>
      </c>
      <c r="R4" s="62" t="s">
        <v>205</v>
      </c>
      <c r="S4" s="62" t="s">
        <v>206</v>
      </c>
      <c r="T4" s="62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1016.52</v>
      </c>
      <c r="G6" s="10">
        <f t="shared" ref="G6:T6" si="0">SUM(G7)</f>
        <v>657.76</v>
      </c>
      <c r="H6" s="10">
        <f t="shared" si="0"/>
        <v>356.67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2.09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1016.52</v>
      </c>
      <c r="G7" s="10">
        <f t="shared" ref="G7:T7" si="1">SUM(G8)</f>
        <v>657.76</v>
      </c>
      <c r="H7" s="10">
        <f t="shared" si="1"/>
        <v>356.67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2.09</v>
      </c>
    </row>
    <row r="8" spans="1:20" ht="20.100000000000001" customHeight="1">
      <c r="A8" s="11"/>
      <c r="B8" s="11"/>
      <c r="C8" s="11"/>
      <c r="D8" s="33">
        <v>127042</v>
      </c>
      <c r="E8" s="33" t="s">
        <v>156</v>
      </c>
      <c r="F8" s="10">
        <f>SUM(F9:F14)</f>
        <v>1016.52</v>
      </c>
      <c r="G8" s="10">
        <f t="shared" ref="G8:T8" si="2">SUM(G9:G14)</f>
        <v>657.76</v>
      </c>
      <c r="H8" s="10">
        <f t="shared" si="2"/>
        <v>356.67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2.09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 t="shared" ref="F9:F14" si="3">SUM(G9:T9)</f>
        <v>893.17</v>
      </c>
      <c r="G9" s="13">
        <v>534.41</v>
      </c>
      <c r="H9" s="13">
        <v>356.67</v>
      </c>
      <c r="I9" s="13">
        <v>0</v>
      </c>
      <c r="J9" s="13"/>
      <c r="K9" s="13"/>
      <c r="L9" s="13"/>
      <c r="M9" s="13"/>
      <c r="N9" s="13"/>
      <c r="O9" s="13">
        <v>0</v>
      </c>
      <c r="P9" s="13"/>
      <c r="Q9" s="13"/>
      <c r="R9" s="13"/>
      <c r="S9" s="13"/>
      <c r="T9" s="13">
        <v>2.09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 t="shared" si="3"/>
        <v>75.180000000000007</v>
      </c>
      <c r="G10" s="13">
        <v>75.180000000000007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 t="s">
        <v>209</v>
      </c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 t="shared" si="3"/>
        <v>48.17</v>
      </c>
      <c r="G11" s="13">
        <v>48.17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E6" zoomScale="140" zoomScaleNormal="140" workbookViewId="0">
      <selection activeCell="G21" sqref="G21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0" t="s">
        <v>210</v>
      </c>
      <c r="U1" s="60"/>
    </row>
    <row r="2" spans="1:21" ht="37.1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24.2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 t="s">
        <v>32</v>
      </c>
      <c r="U3" s="58"/>
    </row>
    <row r="4" spans="1:21" ht="22.3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211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39.6" customHeight="1">
      <c r="A5" s="15" t="s">
        <v>166</v>
      </c>
      <c r="B5" s="15" t="s">
        <v>167</v>
      </c>
      <c r="C5" s="15" t="s">
        <v>168</v>
      </c>
      <c r="D5" s="62"/>
      <c r="E5" s="62"/>
      <c r="F5" s="62"/>
      <c r="G5" s="15" t="s">
        <v>136</v>
      </c>
      <c r="H5" s="15" t="s">
        <v>212</v>
      </c>
      <c r="I5" s="15" t="s">
        <v>213</v>
      </c>
      <c r="J5" s="15" t="s">
        <v>202</v>
      </c>
      <c r="K5" s="15" t="s">
        <v>136</v>
      </c>
      <c r="L5" s="15" t="s">
        <v>214</v>
      </c>
      <c r="M5" s="15" t="s">
        <v>215</v>
      </c>
      <c r="N5" s="15" t="s">
        <v>216</v>
      </c>
      <c r="O5" s="15" t="s">
        <v>204</v>
      </c>
      <c r="P5" s="15" t="s">
        <v>217</v>
      </c>
      <c r="Q5" s="15" t="s">
        <v>218</v>
      </c>
      <c r="R5" s="15" t="s">
        <v>219</v>
      </c>
      <c r="S5" s="15" t="s">
        <v>200</v>
      </c>
      <c r="T5" s="15" t="s">
        <v>203</v>
      </c>
      <c r="U5" s="15" t="s">
        <v>207</v>
      </c>
    </row>
    <row r="6" spans="1:21" ht="22.9" customHeight="1">
      <c r="A6" s="11"/>
      <c r="B6" s="11"/>
      <c r="C6" s="11"/>
      <c r="D6" s="11"/>
      <c r="E6" s="11" t="s">
        <v>136</v>
      </c>
      <c r="F6" s="10">
        <f>SUM(F7)</f>
        <v>1016.52</v>
      </c>
      <c r="G6" s="10">
        <f t="shared" ref="G6:U6" si="0">SUM(G7)</f>
        <v>671.6</v>
      </c>
      <c r="H6" s="10">
        <f t="shared" si="0"/>
        <v>657.76</v>
      </c>
      <c r="I6" s="10">
        <f t="shared" si="0"/>
        <v>13.84</v>
      </c>
      <c r="J6" s="10">
        <f t="shared" si="0"/>
        <v>0</v>
      </c>
      <c r="K6" s="10">
        <f t="shared" si="0"/>
        <v>344.92</v>
      </c>
      <c r="L6" s="10">
        <f t="shared" si="0"/>
        <v>0</v>
      </c>
      <c r="M6" s="10">
        <f t="shared" si="0"/>
        <v>342.83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2.09</v>
      </c>
    </row>
    <row r="7" spans="1:21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1016.52</v>
      </c>
      <c r="G7" s="19">
        <f t="shared" ref="G7:U7" si="1">SUM(G8)</f>
        <v>671.6</v>
      </c>
      <c r="H7" s="19">
        <f t="shared" si="1"/>
        <v>657.76</v>
      </c>
      <c r="I7" s="19">
        <f t="shared" si="1"/>
        <v>13.84</v>
      </c>
      <c r="J7" s="19">
        <f t="shared" si="1"/>
        <v>0</v>
      </c>
      <c r="K7" s="19">
        <f t="shared" si="1"/>
        <v>344.92</v>
      </c>
      <c r="L7" s="19">
        <f t="shared" si="1"/>
        <v>0</v>
      </c>
      <c r="M7" s="19">
        <f t="shared" si="1"/>
        <v>342.83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2.09</v>
      </c>
    </row>
    <row r="8" spans="1:21" ht="22.9" customHeight="1">
      <c r="A8" s="11"/>
      <c r="B8" s="11"/>
      <c r="C8" s="11"/>
      <c r="D8" s="9">
        <v>127042</v>
      </c>
      <c r="E8" s="9" t="s">
        <v>156</v>
      </c>
      <c r="F8" s="19">
        <f>SUM(F9:F14)</f>
        <v>1016.52</v>
      </c>
      <c r="G8" s="19">
        <f t="shared" ref="G8:U8" si="2">SUM(G9:G14)</f>
        <v>671.6</v>
      </c>
      <c r="H8" s="19">
        <f t="shared" si="2"/>
        <v>657.76</v>
      </c>
      <c r="I8" s="19">
        <f t="shared" si="2"/>
        <v>13.84</v>
      </c>
      <c r="J8" s="19">
        <f t="shared" si="2"/>
        <v>0</v>
      </c>
      <c r="K8" s="19">
        <f t="shared" si="2"/>
        <v>344.92</v>
      </c>
      <c r="L8" s="19">
        <f t="shared" si="2"/>
        <v>0</v>
      </c>
      <c r="M8" s="19">
        <f t="shared" si="2"/>
        <v>342.83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2.09</v>
      </c>
    </row>
    <row r="9" spans="1:21" ht="19.5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7">
        <f>SUM(G9+K9)</f>
        <v>893.17</v>
      </c>
      <c r="G9" s="13">
        <f t="shared" ref="G9:G14" si="3">SUM(H9:J9)</f>
        <v>548.25</v>
      </c>
      <c r="H9" s="13">
        <v>534.41</v>
      </c>
      <c r="I9" s="13">
        <v>13.84</v>
      </c>
      <c r="J9" s="13">
        <v>0</v>
      </c>
      <c r="K9" s="13">
        <f t="shared" ref="K9:K14" si="4">SUM(L9:U9)</f>
        <v>344.92</v>
      </c>
      <c r="L9" s="13"/>
      <c r="M9" s="13">
        <v>342.83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2.09</v>
      </c>
    </row>
    <row r="10" spans="1:21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7">
        <f>SUM(G10+K10)</f>
        <v>75.180000000000007</v>
      </c>
      <c r="G10" s="13">
        <f t="shared" si="3"/>
        <v>75.180000000000007</v>
      </c>
      <c r="H10" s="13">
        <v>75.180000000000007</v>
      </c>
      <c r="I10" s="13"/>
      <c r="J10" s="13"/>
      <c r="K10" s="13">
        <f t="shared" si="4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7">
        <f>SUM(G11+K11)</f>
        <v>48.17</v>
      </c>
      <c r="G11" s="13">
        <f t="shared" si="3"/>
        <v>48.17</v>
      </c>
      <c r="H11" s="13">
        <v>48.17</v>
      </c>
      <c r="I11" s="13"/>
      <c r="J11" s="13"/>
      <c r="K11" s="13">
        <f t="shared" si="4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9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7">
        <f t="shared" ref="F12:F14" si="5">SUM(G12+K12)</f>
        <v>0</v>
      </c>
      <c r="G12" s="13">
        <f t="shared" si="3"/>
        <v>0</v>
      </c>
      <c r="H12" s="13"/>
      <c r="I12" s="13"/>
      <c r="J12" s="13"/>
      <c r="K12" s="13">
        <f t="shared" si="4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2.9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7">
        <f t="shared" si="5"/>
        <v>0</v>
      </c>
      <c r="G13" s="13">
        <f t="shared" si="3"/>
        <v>0</v>
      </c>
      <c r="H13" s="13"/>
      <c r="I13" s="13"/>
      <c r="J13" s="13"/>
      <c r="K13" s="13">
        <f t="shared" si="4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2.9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7">
        <f t="shared" si="5"/>
        <v>0</v>
      </c>
      <c r="G14" s="13">
        <f t="shared" si="3"/>
        <v>0</v>
      </c>
      <c r="H14" s="13"/>
      <c r="I14" s="13"/>
      <c r="J14" s="13"/>
      <c r="K14" s="13">
        <f t="shared" si="4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7" zoomScale="120" zoomScaleNormal="120" workbookViewId="0">
      <selection activeCell="D1" sqref="D1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220</v>
      </c>
    </row>
    <row r="2" spans="1:5" ht="31.9" customHeight="1">
      <c r="A2" s="61" t="s">
        <v>11</v>
      </c>
      <c r="B2" s="61"/>
      <c r="C2" s="61"/>
      <c r="D2" s="61"/>
    </row>
    <row r="3" spans="1:5" ht="18.95" customHeight="1">
      <c r="A3" s="57" t="s">
        <v>31</v>
      </c>
      <c r="B3" s="57"/>
      <c r="C3" s="57"/>
      <c r="D3" s="7" t="s">
        <v>32</v>
      </c>
      <c r="E3" s="2"/>
    </row>
    <row r="4" spans="1:5" ht="20.25" customHeight="1">
      <c r="A4" s="59" t="s">
        <v>33</v>
      </c>
      <c r="B4" s="59"/>
      <c r="C4" s="59" t="s">
        <v>34</v>
      </c>
      <c r="D4" s="59"/>
      <c r="E4" s="30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0"/>
    </row>
    <row r="6" spans="1:5" ht="20.25" customHeight="1">
      <c r="A6" s="11" t="s">
        <v>221</v>
      </c>
      <c r="B6" s="10">
        <f>SUM(B7:B12)</f>
        <v>1016.52</v>
      </c>
      <c r="C6" s="11" t="s">
        <v>222</v>
      </c>
      <c r="D6" s="19">
        <f>SUM(D7:D36)</f>
        <v>1016.52</v>
      </c>
      <c r="E6" s="31"/>
    </row>
    <row r="7" spans="1:5" ht="20.25" customHeight="1">
      <c r="A7" s="12" t="s">
        <v>223</v>
      </c>
      <c r="B7" s="13">
        <v>1016.52</v>
      </c>
      <c r="C7" s="12" t="s">
        <v>41</v>
      </c>
      <c r="D7" s="17"/>
      <c r="E7" s="31"/>
    </row>
    <row r="8" spans="1:5" ht="20.25" customHeight="1">
      <c r="A8" s="12" t="s">
        <v>224</v>
      </c>
      <c r="B8" s="13"/>
      <c r="C8" s="12" t="s">
        <v>45</v>
      </c>
      <c r="D8" s="17"/>
      <c r="E8" s="31"/>
    </row>
    <row r="9" spans="1:5" ht="31.15" customHeight="1">
      <c r="A9" s="12" t="s">
        <v>48</v>
      </c>
      <c r="B9" s="13"/>
      <c r="C9" s="12" t="s">
        <v>49</v>
      </c>
      <c r="D9" s="17"/>
      <c r="E9" s="31"/>
    </row>
    <row r="10" spans="1:5" ht="20.25" customHeight="1">
      <c r="A10" s="12" t="s">
        <v>225</v>
      </c>
      <c r="B10" s="13"/>
      <c r="C10" s="12" t="s">
        <v>53</v>
      </c>
      <c r="D10" s="17"/>
      <c r="E10" s="31"/>
    </row>
    <row r="11" spans="1:5" ht="20.25" customHeight="1">
      <c r="A11" s="12" t="s">
        <v>226</v>
      </c>
      <c r="B11" s="13"/>
      <c r="C11" s="12" t="s">
        <v>57</v>
      </c>
      <c r="D11" s="17">
        <v>893.17</v>
      </c>
      <c r="E11" s="31"/>
    </row>
    <row r="12" spans="1:5" ht="20.25" customHeight="1">
      <c r="A12" s="12" t="s">
        <v>227</v>
      </c>
      <c r="B12" s="13"/>
      <c r="C12" s="12" t="s">
        <v>61</v>
      </c>
      <c r="D12" s="17"/>
      <c r="E12" s="31"/>
    </row>
    <row r="13" spans="1:5" ht="20.25" customHeight="1">
      <c r="A13" s="11" t="s">
        <v>228</v>
      </c>
      <c r="B13" s="10"/>
      <c r="C13" s="12" t="s">
        <v>65</v>
      </c>
      <c r="D13" s="17"/>
      <c r="E13" s="31"/>
    </row>
    <row r="14" spans="1:5" ht="20.25" customHeight="1">
      <c r="A14" s="12" t="s">
        <v>223</v>
      </c>
      <c r="B14" s="13"/>
      <c r="C14" s="12" t="s">
        <v>69</v>
      </c>
      <c r="D14" s="17">
        <v>75.180000000000007</v>
      </c>
      <c r="E14" s="31"/>
    </row>
    <row r="15" spans="1:5" ht="20.25" customHeight="1">
      <c r="A15" s="12" t="s">
        <v>225</v>
      </c>
      <c r="B15" s="13"/>
      <c r="C15" s="12" t="s">
        <v>73</v>
      </c>
      <c r="D15" s="17"/>
      <c r="E15" s="31"/>
    </row>
    <row r="16" spans="1:5" ht="20.25" customHeight="1">
      <c r="A16" s="12" t="s">
        <v>226</v>
      </c>
      <c r="B16" s="13"/>
      <c r="C16" s="12" t="s">
        <v>77</v>
      </c>
      <c r="D16" s="17">
        <v>48.17</v>
      </c>
      <c r="E16" s="31"/>
    </row>
    <row r="17" spans="1:5" ht="20.25" customHeight="1">
      <c r="A17" s="12" t="s">
        <v>227</v>
      </c>
      <c r="B17" s="13"/>
      <c r="C17" s="12" t="s">
        <v>81</v>
      </c>
      <c r="D17" s="17"/>
      <c r="E17" s="31"/>
    </row>
    <row r="18" spans="1:5" ht="20.25" customHeight="1">
      <c r="A18" s="12"/>
      <c r="B18" s="13"/>
      <c r="C18" s="12" t="s">
        <v>85</v>
      </c>
      <c r="D18" s="17"/>
      <c r="E18" s="31"/>
    </row>
    <row r="19" spans="1:5" ht="20.25" customHeight="1">
      <c r="A19" s="12"/>
      <c r="B19" s="12"/>
      <c r="C19" s="12" t="s">
        <v>89</v>
      </c>
      <c r="D19" s="17"/>
      <c r="E19" s="31"/>
    </row>
    <row r="20" spans="1:5" ht="20.25" customHeight="1">
      <c r="A20" s="12"/>
      <c r="B20" s="12"/>
      <c r="C20" s="12" t="s">
        <v>93</v>
      </c>
      <c r="D20" s="17"/>
      <c r="E20" s="31"/>
    </row>
    <row r="21" spans="1:5" ht="20.25" customHeight="1">
      <c r="A21" s="12"/>
      <c r="B21" s="12"/>
      <c r="C21" s="12" t="s">
        <v>97</v>
      </c>
      <c r="D21" s="17"/>
      <c r="E21" s="31"/>
    </row>
    <row r="22" spans="1:5" ht="20.25" customHeight="1">
      <c r="A22" s="12"/>
      <c r="B22" s="12"/>
      <c r="C22" s="12" t="s">
        <v>100</v>
      </c>
      <c r="D22" s="17"/>
      <c r="E22" s="31"/>
    </row>
    <row r="23" spans="1:5" ht="20.25" customHeight="1">
      <c r="A23" s="12"/>
      <c r="B23" s="12"/>
      <c r="C23" s="12" t="s">
        <v>103</v>
      </c>
      <c r="D23" s="17"/>
      <c r="E23" s="31"/>
    </row>
    <row r="24" spans="1:5" ht="20.25" customHeight="1">
      <c r="A24" s="12"/>
      <c r="B24" s="12"/>
      <c r="C24" s="12" t="s">
        <v>105</v>
      </c>
      <c r="D24" s="17"/>
      <c r="E24" s="31"/>
    </row>
    <row r="25" spans="1:5" ht="20.25" customHeight="1">
      <c r="A25" s="12"/>
      <c r="B25" s="12"/>
      <c r="C25" s="12" t="s">
        <v>107</v>
      </c>
      <c r="D25" s="17"/>
      <c r="E25" s="31"/>
    </row>
    <row r="26" spans="1:5" ht="20.25" customHeight="1">
      <c r="A26" s="12"/>
      <c r="B26" s="12"/>
      <c r="C26" s="12" t="s">
        <v>109</v>
      </c>
      <c r="D26" s="17"/>
      <c r="E26" s="31"/>
    </row>
    <row r="27" spans="1:5" ht="20.25" customHeight="1">
      <c r="A27" s="12"/>
      <c r="B27" s="12"/>
      <c r="C27" s="12" t="s">
        <v>111</v>
      </c>
      <c r="D27" s="17"/>
      <c r="E27" s="31"/>
    </row>
    <row r="28" spans="1:5" ht="20.25" customHeight="1">
      <c r="A28" s="12"/>
      <c r="B28" s="12"/>
      <c r="C28" s="12" t="s">
        <v>113</v>
      </c>
      <c r="D28" s="17"/>
      <c r="E28" s="31"/>
    </row>
    <row r="29" spans="1:5" ht="20.25" customHeight="1">
      <c r="A29" s="12"/>
      <c r="B29" s="12"/>
      <c r="C29" s="12" t="s">
        <v>115</v>
      </c>
      <c r="D29" s="17"/>
      <c r="E29" s="31"/>
    </row>
    <row r="30" spans="1:5" ht="20.25" customHeight="1">
      <c r="A30" s="12"/>
      <c r="B30" s="12"/>
      <c r="C30" s="12" t="s">
        <v>117</v>
      </c>
      <c r="D30" s="17"/>
      <c r="E30" s="31"/>
    </row>
    <row r="31" spans="1:5" ht="20.25" customHeight="1">
      <c r="A31" s="12"/>
      <c r="B31" s="12"/>
      <c r="C31" s="12" t="s">
        <v>119</v>
      </c>
      <c r="D31" s="17"/>
      <c r="E31" s="31"/>
    </row>
    <row r="32" spans="1:5" ht="20.25" customHeight="1">
      <c r="A32" s="12"/>
      <c r="B32" s="12"/>
      <c r="C32" s="12" t="s">
        <v>121</v>
      </c>
      <c r="D32" s="17"/>
      <c r="E32" s="31"/>
    </row>
    <row r="33" spans="1:5" ht="20.25" customHeight="1">
      <c r="A33" s="12"/>
      <c r="B33" s="12"/>
      <c r="C33" s="12" t="s">
        <v>123</v>
      </c>
      <c r="D33" s="17"/>
      <c r="E33" s="31"/>
    </row>
    <row r="34" spans="1:5" ht="20.25" customHeight="1">
      <c r="A34" s="12"/>
      <c r="B34" s="12"/>
      <c r="C34" s="12" t="s">
        <v>124</v>
      </c>
      <c r="D34" s="17"/>
      <c r="E34" s="31"/>
    </row>
    <row r="35" spans="1:5" ht="20.25" customHeight="1">
      <c r="A35" s="12"/>
      <c r="B35" s="12"/>
      <c r="C35" s="12" t="s">
        <v>125</v>
      </c>
      <c r="D35" s="17"/>
      <c r="E35" s="31"/>
    </row>
    <row r="36" spans="1:5" ht="20.25" customHeight="1">
      <c r="A36" s="12"/>
      <c r="B36" s="12"/>
      <c r="C36" s="12" t="s">
        <v>126</v>
      </c>
      <c r="D36" s="17"/>
      <c r="E36" s="31"/>
    </row>
    <row r="37" spans="1:5" ht="20.25" customHeight="1">
      <c r="A37" s="12"/>
      <c r="B37" s="12"/>
      <c r="C37" s="12"/>
      <c r="D37" s="12"/>
      <c r="E37" s="31"/>
    </row>
    <row r="38" spans="1:5" ht="20.25" customHeight="1">
      <c r="A38" s="11"/>
      <c r="B38" s="11"/>
      <c r="C38" s="11" t="s">
        <v>229</v>
      </c>
      <c r="D38" s="10"/>
      <c r="E38" s="32"/>
    </row>
    <row r="39" spans="1:5" ht="20.25" customHeight="1">
      <c r="A39" s="11"/>
      <c r="B39" s="11"/>
      <c r="C39" s="11"/>
      <c r="D39" s="11"/>
      <c r="E39" s="32"/>
    </row>
    <row r="40" spans="1:5" ht="20.25" customHeight="1">
      <c r="A40" s="15" t="s">
        <v>230</v>
      </c>
      <c r="B40" s="10">
        <f>SUM(B6,B13)</f>
        <v>1016.52</v>
      </c>
      <c r="C40" s="15" t="s">
        <v>231</v>
      </c>
      <c r="D40" s="19">
        <f>D6-D38</f>
        <v>1016.52</v>
      </c>
      <c r="E40" s="32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13" sqref="H13"/>
    </sheetView>
  </sheetViews>
  <sheetFormatPr defaultColWidth="9" defaultRowHeight="13.5"/>
  <cols>
    <col min="1" max="1" width="24.125" style="20" customWidth="1"/>
    <col min="2" max="2" width="23.625" style="20" customWidth="1"/>
    <col min="3" max="3" width="16.375" style="20" customWidth="1"/>
    <col min="4" max="4" width="11.5" style="20" customWidth="1"/>
    <col min="5" max="5" width="16.125" style="20" customWidth="1"/>
    <col min="6" max="7" width="16.375" style="20" customWidth="1"/>
    <col min="8" max="8" width="21.875" style="20" customWidth="1"/>
    <col min="9" max="16384" width="9" style="20"/>
  </cols>
  <sheetData>
    <row r="1" spans="1:8" ht="14.25" customHeight="1">
      <c r="A1" s="2"/>
      <c r="H1" s="20" t="s">
        <v>232</v>
      </c>
    </row>
    <row r="2" spans="1:8" ht="37.700000000000003" customHeight="1">
      <c r="A2" s="64" t="s">
        <v>12</v>
      </c>
      <c r="B2" s="64"/>
      <c r="C2" s="64"/>
      <c r="D2" s="64"/>
      <c r="E2" s="64"/>
      <c r="F2" s="64"/>
      <c r="G2" s="64"/>
      <c r="H2" s="64"/>
    </row>
    <row r="3" spans="1:8" ht="21.2" customHeight="1">
      <c r="A3" s="65" t="s">
        <v>31</v>
      </c>
      <c r="B3" s="65"/>
      <c r="C3" s="65"/>
      <c r="D3" s="65"/>
      <c r="E3" s="65"/>
    </row>
    <row r="4" spans="1:8" ht="15.75" customHeight="1">
      <c r="H4" s="7"/>
    </row>
    <row r="5" spans="1:8" ht="21.95" customHeight="1">
      <c r="A5" s="66" t="s">
        <v>159</v>
      </c>
      <c r="B5" s="66" t="s">
        <v>160</v>
      </c>
      <c r="C5" s="66" t="s">
        <v>136</v>
      </c>
      <c r="D5" s="66" t="s">
        <v>161</v>
      </c>
      <c r="E5" s="66"/>
      <c r="F5" s="66"/>
      <c r="G5" s="66"/>
      <c r="H5" s="66" t="s">
        <v>162</v>
      </c>
    </row>
    <row r="6" spans="1:8" ht="22.7" customHeight="1">
      <c r="A6" s="66"/>
      <c r="B6" s="66"/>
      <c r="C6" s="66"/>
      <c r="D6" s="66" t="s">
        <v>138</v>
      </c>
      <c r="E6" s="66" t="s">
        <v>233</v>
      </c>
      <c r="F6" s="66"/>
      <c r="G6" s="66" t="s">
        <v>234</v>
      </c>
      <c r="H6" s="66"/>
    </row>
    <row r="7" spans="1:8" ht="34.700000000000003" customHeight="1">
      <c r="A7" s="66"/>
      <c r="B7" s="66"/>
      <c r="C7" s="66"/>
      <c r="D7" s="66"/>
      <c r="E7" s="3" t="s">
        <v>212</v>
      </c>
      <c r="F7" s="3" t="s">
        <v>202</v>
      </c>
      <c r="G7" s="66"/>
      <c r="H7" s="66"/>
    </row>
    <row r="8" spans="1:8" ht="20.45" customHeight="1">
      <c r="A8" s="21"/>
      <c r="B8" s="21" t="s">
        <v>136</v>
      </c>
      <c r="C8" s="27">
        <v>1016.52</v>
      </c>
      <c r="D8" s="27">
        <v>671.6</v>
      </c>
      <c r="E8" s="27">
        <v>657.76</v>
      </c>
      <c r="F8" s="27">
        <v>0</v>
      </c>
      <c r="G8" s="27">
        <v>13.84</v>
      </c>
      <c r="H8" s="27">
        <v>344.92</v>
      </c>
    </row>
    <row r="9" spans="1:8" ht="22.7" customHeight="1">
      <c r="A9" s="23"/>
      <c r="B9" s="23" t="s">
        <v>155</v>
      </c>
      <c r="C9" s="27">
        <v>1016.52</v>
      </c>
      <c r="D9" s="27">
        <v>671.6</v>
      </c>
      <c r="E9" s="27">
        <v>657.76</v>
      </c>
      <c r="F9" s="27">
        <v>0</v>
      </c>
      <c r="G9" s="27">
        <v>13.84</v>
      </c>
      <c r="H9" s="27">
        <v>344.92</v>
      </c>
    </row>
    <row r="10" spans="1:8" ht="22.7" customHeight="1">
      <c r="A10" s="23"/>
      <c r="B10" s="23" t="s">
        <v>156</v>
      </c>
      <c r="C10" s="27">
        <v>1016.52</v>
      </c>
      <c r="D10" s="27">
        <v>671.6</v>
      </c>
      <c r="E10" s="27">
        <v>657.76</v>
      </c>
      <c r="F10" s="27">
        <v>0</v>
      </c>
      <c r="G10" s="27">
        <v>13.84</v>
      </c>
      <c r="H10" s="27">
        <v>344.92</v>
      </c>
    </row>
    <row r="11" spans="1:8" ht="22.7" customHeight="1">
      <c r="A11" s="28">
        <v>205</v>
      </c>
      <c r="B11" s="23" t="s">
        <v>235</v>
      </c>
      <c r="C11" s="27">
        <v>893.17</v>
      </c>
      <c r="D11" s="27">
        <v>548.25</v>
      </c>
      <c r="E11" s="27">
        <v>534.41</v>
      </c>
      <c r="F11" s="27">
        <v>0</v>
      </c>
      <c r="G11" s="27">
        <v>13.84</v>
      </c>
      <c r="H11" s="27">
        <v>344.92</v>
      </c>
    </row>
    <row r="12" spans="1:8" ht="23.45" customHeight="1">
      <c r="A12" s="28">
        <v>20502</v>
      </c>
      <c r="B12" s="23" t="s">
        <v>236</v>
      </c>
      <c r="C12" s="27">
        <v>893.17</v>
      </c>
      <c r="D12" s="27">
        <v>548.25</v>
      </c>
      <c r="E12" s="27">
        <v>534.41</v>
      </c>
      <c r="F12" s="27">
        <v>0</v>
      </c>
      <c r="G12" s="27">
        <v>13.84</v>
      </c>
      <c r="H12" s="27">
        <v>344.92</v>
      </c>
    </row>
    <row r="13" spans="1:8" ht="26.45" customHeight="1">
      <c r="A13" s="28">
        <v>2050201</v>
      </c>
      <c r="B13" s="23" t="s">
        <v>237</v>
      </c>
      <c r="C13" s="5">
        <v>0</v>
      </c>
      <c r="D13" s="5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26.45" customHeight="1">
      <c r="A14" s="28">
        <v>2050299</v>
      </c>
      <c r="B14" s="23" t="s">
        <v>238</v>
      </c>
      <c r="C14" s="5">
        <v>893.17</v>
      </c>
      <c r="D14" s="5">
        <v>548.25</v>
      </c>
      <c r="E14" s="29">
        <v>534.41</v>
      </c>
      <c r="F14" s="29">
        <v>0</v>
      </c>
      <c r="G14" s="29">
        <v>13.84</v>
      </c>
      <c r="H14" s="29">
        <v>344.92</v>
      </c>
    </row>
    <row r="15" spans="1:8" ht="23.45" customHeight="1">
      <c r="A15" s="28">
        <v>20501</v>
      </c>
      <c r="B15" s="23" t="s">
        <v>239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ht="26.45" customHeight="1">
      <c r="A16" s="28">
        <v>2050199</v>
      </c>
      <c r="B16" s="23" t="s">
        <v>240</v>
      </c>
      <c r="C16" s="5">
        <v>0</v>
      </c>
      <c r="D16" s="5">
        <v>0</v>
      </c>
      <c r="E16" s="29">
        <v>0</v>
      </c>
      <c r="F16" s="29">
        <v>0</v>
      </c>
      <c r="G16" s="29">
        <v>0</v>
      </c>
      <c r="H16" s="29">
        <v>0</v>
      </c>
    </row>
    <row r="17" spans="1:8" ht="23.45" customHeight="1">
      <c r="A17" s="28">
        <v>20503</v>
      </c>
      <c r="B17" s="23" t="s">
        <v>241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26.45" customHeight="1">
      <c r="A18" s="28">
        <v>2050302</v>
      </c>
      <c r="B18" s="23" t="s">
        <v>242</v>
      </c>
      <c r="C18" s="5">
        <v>0</v>
      </c>
      <c r="D18" s="5">
        <v>0</v>
      </c>
      <c r="E18" s="29">
        <v>0</v>
      </c>
      <c r="F18" s="29">
        <v>0</v>
      </c>
      <c r="G18" s="29">
        <v>0</v>
      </c>
      <c r="H18" s="29">
        <v>0</v>
      </c>
    </row>
    <row r="19" spans="1:8" ht="22.7" customHeight="1">
      <c r="A19" s="28">
        <v>208</v>
      </c>
      <c r="B19" s="23" t="s">
        <v>243</v>
      </c>
      <c r="C19" s="27">
        <v>75.180000000000007</v>
      </c>
      <c r="D19" s="27">
        <v>75.180000000000007</v>
      </c>
      <c r="E19" s="27">
        <v>75.180000000000007</v>
      </c>
      <c r="F19" s="27">
        <v>0</v>
      </c>
      <c r="G19" s="27">
        <v>0</v>
      </c>
      <c r="H19" s="27">
        <v>0</v>
      </c>
    </row>
    <row r="20" spans="1:8" ht="23.45" customHeight="1">
      <c r="A20" s="28">
        <v>20805</v>
      </c>
      <c r="B20" s="23" t="s">
        <v>244</v>
      </c>
      <c r="C20" s="27">
        <v>75.180000000000007</v>
      </c>
      <c r="D20" s="27">
        <v>75.180000000000007</v>
      </c>
      <c r="E20" s="27">
        <v>75.180000000000007</v>
      </c>
      <c r="F20" s="27">
        <v>0</v>
      </c>
      <c r="G20" s="27">
        <v>0</v>
      </c>
      <c r="H20" s="27">
        <v>0</v>
      </c>
    </row>
    <row r="21" spans="1:8" ht="26.45" customHeight="1">
      <c r="A21" s="28">
        <v>2080505</v>
      </c>
      <c r="B21" s="23" t="s">
        <v>245</v>
      </c>
      <c r="C21" s="5">
        <v>75.180000000000007</v>
      </c>
      <c r="D21" s="5">
        <v>75.180000000000007</v>
      </c>
      <c r="E21" s="29">
        <v>75.180000000000007</v>
      </c>
      <c r="F21" s="29">
        <v>0</v>
      </c>
      <c r="G21" s="29">
        <v>0</v>
      </c>
      <c r="H21" s="29">
        <v>0</v>
      </c>
    </row>
    <row r="22" spans="1:8" ht="22.7" customHeight="1">
      <c r="A22" s="28">
        <v>210</v>
      </c>
      <c r="B22" s="23" t="s">
        <v>246</v>
      </c>
      <c r="C22" s="27">
        <v>48.17</v>
      </c>
      <c r="D22" s="27">
        <v>48.17</v>
      </c>
      <c r="E22" s="27">
        <v>48.17</v>
      </c>
      <c r="F22" s="27">
        <v>0</v>
      </c>
      <c r="G22" s="27">
        <v>0</v>
      </c>
      <c r="H22" s="27">
        <v>0</v>
      </c>
    </row>
    <row r="23" spans="1:8" ht="23.45" customHeight="1">
      <c r="A23" s="28">
        <v>21011</v>
      </c>
      <c r="B23" s="23" t="s">
        <v>247</v>
      </c>
      <c r="C23" s="27">
        <v>48.17</v>
      </c>
      <c r="D23" s="27">
        <v>48.17</v>
      </c>
      <c r="E23" s="27">
        <v>48.17</v>
      </c>
      <c r="F23" s="27">
        <v>0</v>
      </c>
      <c r="G23" s="27">
        <v>0</v>
      </c>
      <c r="H23" s="27">
        <v>0</v>
      </c>
    </row>
    <row r="24" spans="1:8" ht="26.45" customHeight="1">
      <c r="A24" s="28">
        <v>2101102</v>
      </c>
      <c r="B24" s="23" t="s">
        <v>248</v>
      </c>
      <c r="C24" s="5">
        <v>48.17</v>
      </c>
      <c r="D24" s="5">
        <v>48.17</v>
      </c>
      <c r="E24" s="29">
        <v>48.17</v>
      </c>
      <c r="F24" s="29">
        <v>0</v>
      </c>
      <c r="G24" s="29">
        <v>0</v>
      </c>
      <c r="H24" s="29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2846A7F221C74EA78BBC574F3AFFB6ED_13</vt:lpwstr>
  </property>
  <property fmtid="{D5CDD505-2E9C-101B-9397-08002B2CF9AE}" pid="3" name="KSOProductBuildVer">
    <vt:lpwstr>2052-12.1.0.15374</vt:lpwstr>
  </property>
</Properties>
</file>