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4" activeTab="10"/>
  </bookViews>
  <sheets>
    <sheet name="社区村、乡村从业人员数及耕地面积   " sheetId="1" r:id="rId1"/>
    <sheet name="粮食作物播种面积及产量" sheetId="2" r:id="rId2"/>
    <sheet name="油料、蔬菜及其他经济作物播种面积和产量 " sheetId="3" r:id="rId3"/>
    <sheet name="水果、茶叶生产情况 " sheetId="4" r:id="rId4"/>
    <sheet name="畜牧水产生产情况      " sheetId="5" r:id="rId5"/>
    <sheet name="Sheet6" sheetId="6" state="hidden" r:id="rId6"/>
    <sheet name="农林牧渔业总产值、增加值" sheetId="7" r:id="rId7"/>
    <sheet name="渔 业 生 产 情 况" sheetId="8" r:id="rId8"/>
    <sheet name="林  业  生  产  情  况" sheetId="9" r:id="rId9"/>
    <sheet name="水  利  综  合  情  况" sheetId="10" r:id="rId10"/>
    <sheet name="主要农业机械年末拥有量" sheetId="11" r:id="rId11"/>
  </sheets>
  <calcPr calcId="144525"/>
</workbook>
</file>

<file path=xl/sharedStrings.xml><?xml version="1.0" encoding="utf-8"?>
<sst xmlns="http://schemas.openxmlformats.org/spreadsheetml/2006/main" count="404" uniqueCount="201">
  <si>
    <t>社区村、乡村从业人员数及耕地面积            单位：个、人、公顷</t>
  </si>
  <si>
    <t>单位名称</t>
  </si>
  <si>
    <t>社区数</t>
  </si>
  <si>
    <t>村数</t>
  </si>
  <si>
    <t>乡村从业人员数</t>
  </si>
  <si>
    <t>耕地面积</t>
  </si>
  <si>
    <t>合计</t>
  </si>
  <si>
    <t>其中：男性</t>
  </si>
  <si>
    <t>水田</t>
  </si>
  <si>
    <t>旱土</t>
  </si>
  <si>
    <t>赫山街道</t>
  </si>
  <si>
    <t>桃花仑街道</t>
  </si>
  <si>
    <t>金银山街道</t>
  </si>
  <si>
    <t>会龙山街道</t>
  </si>
  <si>
    <t>鱼形山街道</t>
  </si>
  <si>
    <t>龙光桥街道</t>
  </si>
  <si>
    <t>八字哨镇</t>
  </si>
  <si>
    <t>泉交河镇</t>
  </si>
  <si>
    <t>欧江岔镇</t>
  </si>
  <si>
    <t>沧水铺镇</t>
  </si>
  <si>
    <t>岳家桥镇</t>
  </si>
  <si>
    <t>新市渡镇</t>
  </si>
  <si>
    <t>兰溪镇</t>
  </si>
  <si>
    <t>衡龙桥镇</t>
  </si>
  <si>
    <t>泥江口镇</t>
  </si>
  <si>
    <t>笔架山乡</t>
  </si>
  <si>
    <t>龙岭工业集中区</t>
  </si>
  <si>
    <t>表中龙岭工业集中区数据包含衡龙新区数据</t>
  </si>
  <si>
    <t>粮食作物播种面积及产量</t>
  </si>
  <si>
    <t>单位：亩、吨</t>
  </si>
  <si>
    <t>粮食作物</t>
  </si>
  <si>
    <t>一、谷物</t>
  </si>
  <si>
    <t>1、稻谷</t>
  </si>
  <si>
    <t>①早稻</t>
  </si>
  <si>
    <t>②中稻</t>
  </si>
  <si>
    <t>③晚稻</t>
  </si>
  <si>
    <t>2、小麦</t>
  </si>
  <si>
    <t>3、玉米</t>
  </si>
  <si>
    <t>4、其他谷物</t>
  </si>
  <si>
    <t>二、豆类</t>
  </si>
  <si>
    <t>1、大豆</t>
  </si>
  <si>
    <t>2、绿豆</t>
  </si>
  <si>
    <t>3、蚕豌豆</t>
  </si>
  <si>
    <t>4、其他</t>
  </si>
  <si>
    <t>三、薯类</t>
  </si>
  <si>
    <t>1、甘薯</t>
  </si>
  <si>
    <t>2、马铃薯</t>
  </si>
  <si>
    <t>播种面积</t>
  </si>
  <si>
    <t>总产量</t>
  </si>
  <si>
    <t>油料、蔬菜及其他经济作物播种面积和产量         单位：亩、吨</t>
  </si>
  <si>
    <t>油料</t>
  </si>
  <si>
    <t>其中：油菜籽</t>
  </si>
  <si>
    <t>蔬菜</t>
  </si>
  <si>
    <t>甘蔗</t>
  </si>
  <si>
    <t>中草药</t>
  </si>
  <si>
    <t>水果、茶叶生产情况           单位：亩、吨</t>
  </si>
  <si>
    <r>
      <rPr>
        <sz val="11"/>
        <color theme="1"/>
        <rFont val="宋体"/>
        <charset val="134"/>
        <scheme val="minor"/>
      </rPr>
      <t>水果</t>
    </r>
    <r>
      <rPr>
        <sz val="8"/>
        <rFont val="宋体"/>
        <charset val="134"/>
      </rPr>
      <t>（</t>
    </r>
    <r>
      <rPr>
        <sz val="10"/>
        <rFont val="宋体"/>
        <charset val="134"/>
      </rPr>
      <t>包括果用瓜</t>
    </r>
    <r>
      <rPr>
        <sz val="8"/>
        <rFont val="宋体"/>
        <charset val="134"/>
      </rPr>
      <t>）</t>
    </r>
  </si>
  <si>
    <t>其中：柑橘</t>
  </si>
  <si>
    <t>茶  叶</t>
  </si>
  <si>
    <t>果园面积</t>
  </si>
  <si>
    <t>总产</t>
  </si>
  <si>
    <t>面积</t>
  </si>
  <si>
    <t>茶园面积</t>
  </si>
  <si>
    <t>采摘面积</t>
  </si>
  <si>
    <t>畜牧水产生产情况                                   单位：头、只、亩、吨</t>
  </si>
  <si>
    <t>牲  猪</t>
  </si>
  <si>
    <t>牛</t>
  </si>
  <si>
    <t>羊</t>
  </si>
  <si>
    <t>家  禽</t>
  </si>
  <si>
    <t>水产品</t>
  </si>
  <si>
    <t>年内
出栏</t>
  </si>
  <si>
    <t>年末存栏</t>
  </si>
  <si>
    <t>其中存栏母猪</t>
  </si>
  <si>
    <t>年内出栏</t>
  </si>
  <si>
    <t>其中肉牛</t>
  </si>
  <si>
    <t>年内出笼</t>
  </si>
  <si>
    <t>年末存笼</t>
  </si>
  <si>
    <t>禽蛋产量</t>
  </si>
  <si>
    <t>养殖面积</t>
  </si>
  <si>
    <t>产量</t>
  </si>
  <si>
    <t>2017年全区户数、人数</t>
  </si>
  <si>
    <t>年末户籍总户数</t>
  </si>
  <si>
    <t>年末户籍人口总数</t>
  </si>
  <si>
    <t>常住户数</t>
  </si>
  <si>
    <t>常住人口数</t>
  </si>
  <si>
    <t>出生人数</t>
  </si>
  <si>
    <t>死亡人数</t>
  </si>
  <si>
    <t>附：2016年年末户籍人口</t>
  </si>
  <si>
    <t>赫山区</t>
  </si>
  <si>
    <t>龙岭工业园</t>
  </si>
  <si>
    <t>注：年末户籍总户数、年末户籍人口总数、出生人数、死亡人数数据取自于公安年报，龙岭工业集中区数据包含衡龙新区数据，衡龙桥镇户籍人口数据包含划入东部产业园5个村的数据。</t>
  </si>
  <si>
    <t>农林牧渔业总产值、增加值</t>
  </si>
  <si>
    <t>单位：万元</t>
  </si>
  <si>
    <t>项  目</t>
  </si>
  <si>
    <t>农业总产值</t>
  </si>
  <si>
    <t>增加值
(现行价)</t>
  </si>
  <si>
    <t>现 行 价</t>
  </si>
  <si>
    <t>2018年</t>
  </si>
  <si>
    <t>2019年</t>
  </si>
  <si>
    <t>合  计</t>
  </si>
  <si>
    <t>一、农业产值</t>
  </si>
  <si>
    <t>二、林业产值</t>
  </si>
  <si>
    <t>三、牧业产值</t>
  </si>
  <si>
    <t>四、渔业产值</t>
  </si>
  <si>
    <t>五、农林牧渔服务业</t>
  </si>
  <si>
    <t>渔 业 生 产 情 况</t>
  </si>
  <si>
    <t>项   目</t>
  </si>
  <si>
    <t>单位</t>
  </si>
  <si>
    <t>数量</t>
  </si>
  <si>
    <t xml:space="preserve">  1、鱼类</t>
  </si>
  <si>
    <t>吨</t>
  </si>
  <si>
    <t>机动渔船</t>
  </si>
  <si>
    <t>艘/千瓦</t>
  </si>
  <si>
    <t>75/778</t>
  </si>
  <si>
    <t xml:space="preserve">  2、虾蟹类</t>
  </si>
  <si>
    <t>鱼苗产量</t>
  </si>
  <si>
    <t>万尾</t>
  </si>
  <si>
    <t xml:space="preserve">  3、贝类</t>
  </si>
  <si>
    <t>鱼种生产量</t>
  </si>
  <si>
    <t xml:space="preserve">  4、龟鳖类</t>
  </si>
  <si>
    <t>鱼种投放量</t>
  </si>
  <si>
    <t xml:space="preserve">  5、蛙类</t>
  </si>
  <si>
    <t>湘  莲</t>
  </si>
  <si>
    <t xml:space="preserve">  6、其他</t>
  </si>
  <si>
    <t>珍  珠</t>
  </si>
  <si>
    <t>公斤</t>
  </si>
  <si>
    <t>水产品总产量</t>
  </si>
  <si>
    <t xml:space="preserve">  1、养殖产量</t>
  </si>
  <si>
    <t xml:space="preserve">  2、捕捞产量</t>
  </si>
  <si>
    <t>亩</t>
  </si>
  <si>
    <t>林  业  生  产  情  况</t>
  </si>
  <si>
    <t>单  位</t>
  </si>
  <si>
    <t>数  量</t>
  </si>
  <si>
    <t>当年造林面积</t>
  </si>
  <si>
    <t>公顷</t>
  </si>
  <si>
    <t>其中:用材林</t>
  </si>
  <si>
    <t xml:space="preserve">     经济林</t>
  </si>
  <si>
    <t xml:space="preserve">    防护林</t>
  </si>
  <si>
    <t>零星植树</t>
  </si>
  <si>
    <t>万棵</t>
  </si>
  <si>
    <r>
      <rPr>
        <sz val="11"/>
        <color theme="1"/>
        <rFont val="宋体"/>
        <charset val="134"/>
        <scheme val="minor"/>
      </rPr>
      <t>425</t>
    </r>
    <r>
      <rPr>
        <sz val="11"/>
        <color theme="1"/>
        <rFont val="宋体"/>
        <charset val="134"/>
        <scheme val="minor"/>
      </rPr>
      <t>公顷</t>
    </r>
  </si>
  <si>
    <t>封山育林面积</t>
  </si>
  <si>
    <t>育苗面积</t>
  </si>
  <si>
    <t>未成林抚育实际面积</t>
  </si>
  <si>
    <t>成林抚育面积</t>
  </si>
  <si>
    <t>木材采伐</t>
  </si>
  <si>
    <t>立方米</t>
  </si>
  <si>
    <t>竹材采伐</t>
  </si>
  <si>
    <t>万根</t>
  </si>
  <si>
    <t>主要林产品:油桐子</t>
  </si>
  <si>
    <t xml:space="preserve">           油茶籽</t>
  </si>
  <si>
    <t xml:space="preserve">           板  栗</t>
  </si>
  <si>
    <t xml:space="preserve">           竹笋干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</si>
  <si>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     </t>
    </r>
  </si>
  <si>
    <t>水  利  综  合  情  况</t>
  </si>
  <si>
    <t>总灌溉面积</t>
  </si>
  <si>
    <t>千公顷</t>
  </si>
  <si>
    <t>有效灌溉面积</t>
  </si>
  <si>
    <t>有效实灌面积</t>
  </si>
  <si>
    <t>节水灌溉面积</t>
  </si>
  <si>
    <t>除涝面积</t>
  </si>
  <si>
    <t>水土流失综合治理面积</t>
  </si>
  <si>
    <t>机电井数</t>
  </si>
  <si>
    <t>眼</t>
  </si>
  <si>
    <t xml:space="preserve">堤防长度  </t>
  </si>
  <si>
    <t>千  米</t>
  </si>
  <si>
    <t>水库数量</t>
  </si>
  <si>
    <t>座</t>
  </si>
  <si>
    <t xml:space="preserve">      其中：大Ⅰ型</t>
  </si>
  <si>
    <t xml:space="preserve">            大Ⅱ型</t>
  </si>
  <si>
    <t xml:space="preserve">              中型</t>
  </si>
  <si>
    <t xml:space="preserve">            小Ⅰ型</t>
  </si>
  <si>
    <t xml:space="preserve">            小Ⅱ型</t>
  </si>
  <si>
    <t>主要农业机械年末拥有量</t>
  </si>
  <si>
    <t>一、农业机械总动力</t>
  </si>
  <si>
    <t>千瓦</t>
  </si>
  <si>
    <t xml:space="preserve">  1.柴油发动机总动力</t>
  </si>
  <si>
    <t xml:space="preserve">  2.汽油发动机总动力</t>
  </si>
  <si>
    <t xml:space="preserve">  3.电动机动力  </t>
  </si>
  <si>
    <t xml:space="preserve">  4.其他机械动力</t>
  </si>
  <si>
    <t>二、主要农业机械与设备</t>
  </si>
  <si>
    <t xml:space="preserve">  1.大中型拖拉机</t>
  </si>
  <si>
    <t>台</t>
  </si>
  <si>
    <t xml:space="preserve">  2.小型及手扶拖拉机 </t>
  </si>
  <si>
    <t xml:space="preserve">  3.大中型拖拉机配套农具</t>
  </si>
  <si>
    <t xml:space="preserve">  4.小型拖拉机配套农具 </t>
  </si>
  <si>
    <t xml:space="preserve">  5.农用排灌电动机     </t>
  </si>
  <si>
    <t xml:space="preserve">  6.农用排灌柴油机      </t>
  </si>
  <si>
    <t xml:space="preserve">  7.联合收割机</t>
  </si>
  <si>
    <t xml:space="preserve">     8.自走式机动割晒机</t>
  </si>
  <si>
    <t>9.机动脱粒机</t>
  </si>
  <si>
    <t>10.农用运输车</t>
  </si>
  <si>
    <t>辆</t>
  </si>
  <si>
    <t>11.养殖渔船</t>
  </si>
  <si>
    <t>艘</t>
  </si>
  <si>
    <t>12.捕捞渔船</t>
  </si>
  <si>
    <t>13.农用水泵</t>
  </si>
  <si>
    <t>三、农机作业情况</t>
  </si>
  <si>
    <t>1.机耕面积</t>
  </si>
  <si>
    <t>2.机播面积</t>
  </si>
  <si>
    <t>3.机收面积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</si>
</sst>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);[Red]\(0\)"/>
    <numFmt numFmtId="178" formatCode="0_ "/>
    <numFmt numFmtId="179" formatCode="0.00_ "/>
  </numFmts>
  <fonts count="43">
    <font>
      <sz val="11"/>
      <color theme="1"/>
      <name val="宋体"/>
      <charset val="134"/>
      <scheme val="minor"/>
    </font>
    <font>
      <sz val="14"/>
      <name val="黑体"/>
      <charset val="134"/>
    </font>
    <font>
      <sz val="12"/>
      <name val="宋体"/>
      <charset val="134"/>
    </font>
    <font>
      <sz val="11.5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333333"/>
      <name val="宋体"/>
      <charset val="134"/>
      <scheme val="minor"/>
    </font>
    <font>
      <sz val="14"/>
      <color theme="1"/>
      <name val="Times New Roman"/>
      <charset val="134"/>
    </font>
    <font>
      <sz val="10"/>
      <name val="宋体"/>
      <charset val="134"/>
    </font>
    <font>
      <b/>
      <sz val="1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b/>
      <sz val="9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sz val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81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2" fillId="0" borderId="0"/>
    <xf numFmtId="0" fontId="21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3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2" fillId="0" borderId="0"/>
    <xf numFmtId="0" fontId="21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8" fillId="15" borderId="16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34" fillId="23" borderId="15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31" borderId="0" applyNumberFormat="0" applyBorder="0" applyAlignment="0" applyProtection="0">
      <alignment vertical="center"/>
    </xf>
    <xf numFmtId="0" fontId="2" fillId="0" borderId="0"/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8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" fillId="0" borderId="0"/>
    <xf numFmtId="0" fontId="21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" fillId="0" borderId="0"/>
    <xf numFmtId="0" fontId="20" fillId="26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109">
    <xf numFmtId="0" fontId="0" fillId="0" borderId="0" xfId="0">
      <alignment vertical="center"/>
    </xf>
    <xf numFmtId="0" fontId="1" fillId="2" borderId="0" xfId="58" applyFont="1" applyFill="1" applyAlignment="1">
      <alignment horizontal="center" vertical="center" wrapText="1"/>
    </xf>
    <xf numFmtId="0" fontId="0" fillId="0" borderId="0" xfId="0" applyFont="1">
      <alignment vertical="center"/>
    </xf>
    <xf numFmtId="0" fontId="2" fillId="0" borderId="0" xfId="58" applyAlignment="1">
      <alignment horizontal="center" vertical="center" wrapText="1"/>
    </xf>
    <xf numFmtId="0" fontId="2" fillId="0" borderId="0" xfId="58">
      <alignment vertical="center"/>
    </xf>
    <xf numFmtId="0" fontId="2" fillId="0" borderId="1" xfId="58" applyBorder="1" applyAlignment="1">
      <alignment vertical="center" wrapText="1"/>
    </xf>
    <xf numFmtId="0" fontId="2" fillId="0" borderId="1" xfId="58" applyBorder="1" applyAlignment="1">
      <alignment horizontal="center" vertical="center" wrapText="1"/>
    </xf>
    <xf numFmtId="0" fontId="3" fillId="0" borderId="2" xfId="58" applyFont="1" applyBorder="1" applyAlignment="1">
      <alignment horizontal="center" vertical="center" wrapText="1"/>
    </xf>
    <xf numFmtId="0" fontId="3" fillId="0" borderId="3" xfId="58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176" fontId="5" fillId="0" borderId="5" xfId="21" applyNumberFormat="1" applyFont="1" applyBorder="1" applyAlignment="1">
      <alignment horizontal="center" vertical="center" wrapText="1"/>
    </xf>
    <xf numFmtId="0" fontId="1" fillId="0" borderId="0" xfId="75" applyFont="1" applyAlignment="1">
      <alignment horizontal="center" vertical="center" wrapText="1"/>
    </xf>
    <xf numFmtId="0" fontId="2" fillId="0" borderId="0" xfId="75" applyAlignment="1">
      <alignment horizontal="center" vertical="center" wrapText="1"/>
    </xf>
    <xf numFmtId="0" fontId="2" fillId="0" borderId="0" xfId="75">
      <alignment vertical="center"/>
    </xf>
    <xf numFmtId="0" fontId="2" fillId="0" borderId="0" xfId="75" applyBorder="1" applyAlignment="1">
      <alignment vertical="center" wrapText="1"/>
    </xf>
    <xf numFmtId="0" fontId="2" fillId="0" borderId="0" xfId="75" applyBorder="1" applyAlignment="1">
      <alignment horizontal="center" vertical="center" wrapText="1"/>
    </xf>
    <xf numFmtId="0" fontId="3" fillId="0" borderId="5" xfId="75" applyFont="1" applyBorder="1" applyAlignment="1">
      <alignment horizontal="center" vertical="center" wrapText="1"/>
    </xf>
    <xf numFmtId="0" fontId="3" fillId="0" borderId="5" xfId="75" applyFont="1" applyBorder="1" applyAlignment="1">
      <alignment vertical="center" wrapText="1"/>
    </xf>
    <xf numFmtId="176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3" fillId="2" borderId="5" xfId="75" applyFont="1" applyFill="1" applyBorder="1" applyAlignment="1">
      <alignment horizontal="center" vertical="center" wrapText="1"/>
    </xf>
    <xf numFmtId="176" fontId="0" fillId="2" borderId="5" xfId="0" applyNumberFormat="1" applyFill="1" applyBorder="1" applyAlignment="1">
      <alignment horizontal="center" vertical="center"/>
    </xf>
    <xf numFmtId="176" fontId="0" fillId="2" borderId="5" xfId="0" applyNumberFormat="1" applyFont="1" applyFill="1" applyBorder="1" applyAlignment="1">
      <alignment horizontal="center" vertical="center"/>
    </xf>
    <xf numFmtId="0" fontId="2" fillId="2" borderId="5" xfId="75" applyFont="1" applyFill="1" applyBorder="1" applyAlignment="1">
      <alignment horizontal="center" vertical="center" wrapText="1"/>
    </xf>
    <xf numFmtId="0" fontId="2" fillId="0" borderId="6" xfId="75" applyFont="1" applyBorder="1" applyAlignment="1">
      <alignment vertical="center" wrapText="1"/>
    </xf>
    <xf numFmtId="0" fontId="2" fillId="0" borderId="7" xfId="75" applyFont="1" applyBorder="1" applyAlignment="1">
      <alignment horizontal="center" vertical="center" wrapText="1"/>
    </xf>
    <xf numFmtId="0" fontId="6" fillId="0" borderId="8" xfId="75" applyFont="1" applyBorder="1" applyAlignment="1">
      <alignment horizontal="center" vertical="center" wrapText="1"/>
    </xf>
    <xf numFmtId="0" fontId="3" fillId="0" borderId="0" xfId="75" applyFont="1" applyAlignment="1">
      <alignment horizontal="center" vertical="center" wrapText="1"/>
    </xf>
    <xf numFmtId="0" fontId="3" fillId="0" borderId="0" xfId="75" applyFont="1" applyBorder="1" applyAlignment="1">
      <alignment vertical="center" wrapText="1"/>
    </xf>
    <xf numFmtId="0" fontId="6" fillId="0" borderId="5" xfId="75" applyFont="1" applyBorder="1" applyAlignment="1">
      <alignment horizontal="center" vertical="center" wrapText="1"/>
    </xf>
    <xf numFmtId="0" fontId="6" fillId="0" borderId="5" xfId="75" applyFont="1" applyBorder="1" applyAlignment="1">
      <alignment vertical="center" wrapText="1"/>
    </xf>
    <xf numFmtId="176" fontId="7" fillId="0" borderId="5" xfId="75" applyNumberFormat="1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/>
    </xf>
    <xf numFmtId="0" fontId="6" fillId="0" borderId="5" xfId="75" applyFont="1" applyFill="1" applyBorder="1" applyAlignment="1">
      <alignment vertical="center" wrapText="1"/>
    </xf>
    <xf numFmtId="176" fontId="9" fillId="0" borderId="5" xfId="0" applyNumberFormat="1" applyFont="1" applyBorder="1" applyAlignment="1">
      <alignment horizontal="left" vertical="center"/>
    </xf>
    <xf numFmtId="176" fontId="8" fillId="0" borderId="5" xfId="75" applyNumberFormat="1" applyFont="1" applyBorder="1" applyAlignment="1">
      <alignment horizontal="center" vertical="center" wrapText="1"/>
    </xf>
    <xf numFmtId="176" fontId="7" fillId="0" borderId="5" xfId="75" applyNumberFormat="1" applyFont="1" applyFill="1" applyBorder="1" applyAlignment="1">
      <alignment horizontal="left" vertical="center" wrapText="1"/>
    </xf>
    <xf numFmtId="0" fontId="6" fillId="0" borderId="5" xfId="75" applyFont="1" applyBorder="1" applyAlignment="1">
      <alignment horizontal="left" vertical="center" wrapText="1"/>
    </xf>
    <xf numFmtId="0" fontId="6" fillId="0" borderId="5" xfId="75" applyFont="1" applyFill="1" applyBorder="1" applyAlignment="1">
      <alignment horizontal="left" vertical="center" wrapText="1"/>
    </xf>
    <xf numFmtId="0" fontId="10" fillId="0" borderId="5" xfId="75" applyFont="1" applyBorder="1" applyAlignment="1">
      <alignment horizontal="center" vertical="center" wrapText="1"/>
    </xf>
    <xf numFmtId="0" fontId="1" fillId="0" borderId="5" xfId="75" applyFont="1" applyBorder="1" applyAlignment="1">
      <alignment horizontal="left" vertical="center" wrapText="1"/>
    </xf>
    <xf numFmtId="0" fontId="3" fillId="0" borderId="0" xfId="75" applyFont="1" applyBorder="1" applyAlignment="1">
      <alignment horizontal="right" vertical="center" wrapText="1"/>
    </xf>
    <xf numFmtId="0" fontId="3" fillId="0" borderId="5" xfId="75" applyFont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/>
    </xf>
    <xf numFmtId="0" fontId="3" fillId="0" borderId="5" xfId="75" applyFont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177" fontId="5" fillId="0" borderId="5" xfId="77" applyNumberFormat="1" applyFont="1" applyFill="1" applyBorder="1" applyAlignment="1" applyProtection="1">
      <alignment horizontal="center" vertical="center"/>
    </xf>
    <xf numFmtId="0" fontId="11" fillId="0" borderId="5" xfId="75" applyFont="1" applyBorder="1" applyAlignment="1">
      <alignment vertical="center" wrapText="1"/>
    </xf>
    <xf numFmtId="0" fontId="11" fillId="0" borderId="0" xfId="75" applyFont="1" applyBorder="1" applyAlignment="1">
      <alignment vertical="center" wrapText="1"/>
    </xf>
    <xf numFmtId="177" fontId="11" fillId="0" borderId="0" xfId="75" applyNumberFormat="1" applyFont="1" applyBorder="1" applyAlignment="1">
      <alignment vertical="center" wrapText="1"/>
    </xf>
    <xf numFmtId="0" fontId="12" fillId="0" borderId="5" xfId="75" applyFont="1" applyFill="1" applyBorder="1" applyAlignment="1">
      <alignment horizontal="center" vertical="center"/>
    </xf>
    <xf numFmtId="0" fontId="6" fillId="0" borderId="5" xfId="75" applyFont="1" applyFill="1" applyBorder="1" applyAlignment="1">
      <alignment horizontal="center" vertical="center" wrapText="1"/>
    </xf>
    <xf numFmtId="0" fontId="13" fillId="0" borderId="5" xfId="75" applyFont="1" applyFill="1" applyBorder="1" applyAlignment="1">
      <alignment horizontal="center" vertical="center" wrapText="1"/>
    </xf>
    <xf numFmtId="0" fontId="13" fillId="0" borderId="5" xfId="75" applyFont="1" applyFill="1" applyBorder="1" applyAlignment="1">
      <alignment horizontal="center" vertical="center"/>
    </xf>
    <xf numFmtId="178" fontId="6" fillId="0" borderId="5" xfId="75" applyNumberFormat="1" applyFont="1" applyFill="1" applyBorder="1" applyAlignment="1">
      <alignment horizontal="center" vertical="center"/>
    </xf>
    <xf numFmtId="0" fontId="6" fillId="0" borderId="5" xfId="75" applyFont="1" applyFill="1" applyBorder="1" applyAlignment="1" applyProtection="1">
      <alignment horizontal="center" vertical="center"/>
    </xf>
    <xf numFmtId="178" fontId="13" fillId="0" borderId="5" xfId="75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>
      <alignment vertical="center"/>
    </xf>
    <xf numFmtId="178" fontId="0" fillId="0" borderId="0" xfId="0" applyNumberForma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76" fontId="14" fillId="0" borderId="0" xfId="0" applyNumberFormat="1" applyFont="1" applyFill="1" applyBorder="1" applyAlignment="1">
      <alignment vertical="center" wrapText="1"/>
    </xf>
    <xf numFmtId="176" fontId="14" fillId="2" borderId="0" xfId="0" applyNumberFormat="1" applyFont="1" applyFill="1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vertical="center" wrapText="1"/>
    </xf>
    <xf numFmtId="176" fontId="0" fillId="0" borderId="0" xfId="0" applyNumberForma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ont="1" applyFill="1" applyAlignment="1">
      <alignment vertical="center"/>
    </xf>
    <xf numFmtId="176" fontId="0" fillId="0" borderId="0" xfId="0" applyNumberForma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6" fontId="16" fillId="0" borderId="0" xfId="0" applyNumberFormat="1" applyFont="1" applyFill="1">
      <alignment vertical="center"/>
    </xf>
    <xf numFmtId="176" fontId="17" fillId="0" borderId="0" xfId="0" applyNumberFormat="1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179" fontId="0" fillId="0" borderId="0" xfId="0" applyNumberFormat="1" applyFill="1">
      <alignment vertical="center"/>
    </xf>
    <xf numFmtId="176" fontId="0" fillId="0" borderId="0" xfId="0" applyNumberFormat="1" applyFont="1" applyAlignment="1">
      <alignment horizontal="center" vertical="center"/>
    </xf>
    <xf numFmtId="176" fontId="18" fillId="0" borderId="0" xfId="0" applyNumberFormat="1" applyFont="1" applyFill="1" applyBorder="1" applyAlignment="1">
      <alignment horizontal="right" vertical="center" wrapText="1"/>
    </xf>
    <xf numFmtId="176" fontId="19" fillId="0" borderId="0" xfId="0" applyNumberFormat="1" applyFont="1" applyFill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63">
      <alignment vertical="center"/>
    </xf>
    <xf numFmtId="176" fontId="0" fillId="0" borderId="0" xfId="63" applyNumberFormat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176" fontId="0" fillId="0" borderId="0" xfId="63" applyNumberFormat="1">
      <alignment vertical="center"/>
    </xf>
    <xf numFmtId="0" fontId="0" fillId="0" borderId="0" xfId="0" applyAlignment="1">
      <alignment vertical="center"/>
    </xf>
  </cellXfs>
  <cellStyles count="81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12" xfId="21"/>
    <cellStyle name="常规 3 2 2" xfId="22"/>
    <cellStyle name="解释性文本" xfId="23" builtinId="53"/>
    <cellStyle name="标题 1" xfId="24" builtinId="16"/>
    <cellStyle name="标题 2" xfId="25" builtinId="17"/>
    <cellStyle name="常规 5 2 2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常规 8 2" xfId="40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一般" xfId="45"/>
    <cellStyle name="20% - 强调文字颜色 2" xfId="46" builtinId="34"/>
    <cellStyle name="40% - 强调文字颜色 2" xfId="47" builtinId="35"/>
    <cellStyle name="强调文字颜色 3" xfId="48" builtinId="37"/>
    <cellStyle name="常规 3 2" xfId="49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10 2" xfId="60"/>
    <cellStyle name="60% - 强调文字颜色 6" xfId="61" builtinId="52"/>
    <cellStyle name="差_Sheet7" xfId="62"/>
    <cellStyle name="常规 11" xfId="63"/>
    <cellStyle name="常规 13" xfId="64"/>
    <cellStyle name="常规 2" xfId="65"/>
    <cellStyle name="常规 3" xfId="66"/>
    <cellStyle name="常规 4" xfId="67"/>
    <cellStyle name="常规 4 2" xfId="68"/>
    <cellStyle name="常规 5" xfId="69"/>
    <cellStyle name="常规 6 2" xfId="70"/>
    <cellStyle name="常规 6 2 2" xfId="71"/>
    <cellStyle name="常规 7" xfId="72"/>
    <cellStyle name="常规 7 2" xfId="73"/>
    <cellStyle name="常规 7 2 2" xfId="74"/>
    <cellStyle name="常规 8" xfId="75"/>
    <cellStyle name="常规 9" xfId="76"/>
    <cellStyle name="常规_Sheet7" xfId="77"/>
    <cellStyle name="好_Sheet7" xfId="78"/>
    <cellStyle name="一般 2" xfId="79"/>
    <cellStyle name="一般 2 2" xfId="8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P19" sqref="P19"/>
    </sheetView>
  </sheetViews>
  <sheetFormatPr defaultColWidth="9" defaultRowHeight="13.5"/>
  <cols>
    <col min="1" max="1" width="15.25" customWidth="1"/>
    <col min="4" max="4" width="10.375"/>
    <col min="5" max="5" width="10.875" customWidth="1"/>
    <col min="6" max="6" width="9.5" customWidth="1"/>
    <col min="7" max="7" width="9.375"/>
    <col min="11" max="11" width="9.5" style="63" customWidth="1"/>
  </cols>
  <sheetData>
    <row r="1" ht="26.25" customHeight="1" spans="1:8">
      <c r="A1" s="89" t="s">
        <v>0</v>
      </c>
      <c r="B1" s="89"/>
      <c r="C1" s="89"/>
      <c r="D1" s="89"/>
      <c r="E1" s="89"/>
      <c r="F1" s="89"/>
      <c r="G1" s="89"/>
      <c r="H1" s="89"/>
    </row>
    <row r="2" spans="1:8">
      <c r="A2" t="s">
        <v>1</v>
      </c>
      <c r="B2" t="s">
        <v>2</v>
      </c>
      <c r="C2" t="s">
        <v>3</v>
      </c>
      <c r="D2" s="89" t="s">
        <v>4</v>
      </c>
      <c r="E2" s="89"/>
      <c r="F2" s="89" t="s">
        <v>5</v>
      </c>
      <c r="G2" s="89"/>
      <c r="H2" s="89"/>
    </row>
    <row r="3" spans="4:8">
      <c r="D3" s="89" t="s">
        <v>6</v>
      </c>
      <c r="E3" s="103" t="s">
        <v>7</v>
      </c>
      <c r="F3" s="89" t="s">
        <v>6</v>
      </c>
      <c r="G3" s="89" t="s">
        <v>8</v>
      </c>
      <c r="H3" s="103" t="s">
        <v>9</v>
      </c>
    </row>
    <row r="4" spans="4:8">
      <c r="D4" s="89"/>
      <c r="E4" s="103"/>
      <c r="F4" s="89"/>
      <c r="G4" s="89"/>
      <c r="H4" s="103"/>
    </row>
    <row r="5" spans="1:8">
      <c r="A5" t="s">
        <v>6</v>
      </c>
      <c r="B5" s="104">
        <v>68</v>
      </c>
      <c r="C5" s="104">
        <v>147</v>
      </c>
      <c r="D5" s="105">
        <v>320500</v>
      </c>
      <c r="E5" s="105">
        <v>167200</v>
      </c>
      <c r="F5" s="94">
        <v>44981.3</v>
      </c>
      <c r="G5" s="94">
        <v>41951.3</v>
      </c>
      <c r="H5" s="106">
        <v>3030</v>
      </c>
    </row>
    <row r="6" ht="21" customHeight="1" spans="1:8">
      <c r="A6" t="s">
        <v>10</v>
      </c>
      <c r="B6" s="104">
        <v>13</v>
      </c>
      <c r="C6" s="104">
        <v>2</v>
      </c>
      <c r="D6" s="107"/>
      <c r="E6" s="107"/>
      <c r="F6" s="87">
        <v>102.6</v>
      </c>
      <c r="G6" s="87">
        <f>F6-H6</f>
        <v>102.6</v>
      </c>
      <c r="H6" s="87"/>
    </row>
    <row r="7" ht="21" customHeight="1" spans="1:8">
      <c r="A7" t="s">
        <v>11</v>
      </c>
      <c r="B7" s="104">
        <v>8</v>
      </c>
      <c r="C7" s="104"/>
      <c r="D7" s="107"/>
      <c r="E7" s="107"/>
      <c r="F7" s="87"/>
      <c r="G7" s="87"/>
      <c r="H7" s="87"/>
    </row>
    <row r="8" ht="21" customHeight="1" spans="1:8">
      <c r="A8" t="s">
        <v>12</v>
      </c>
      <c r="B8" s="104">
        <v>7</v>
      </c>
      <c r="C8" s="104"/>
      <c r="D8" s="107"/>
      <c r="E8" s="107"/>
      <c r="F8" s="87"/>
      <c r="G8" s="87"/>
      <c r="H8" s="87"/>
    </row>
    <row r="9" ht="21" customHeight="1" spans="1:11">
      <c r="A9" t="s">
        <v>13</v>
      </c>
      <c r="B9" s="104">
        <v>7</v>
      </c>
      <c r="C9" s="104">
        <v>6</v>
      </c>
      <c r="D9" s="107">
        <v>10823.1148926124</v>
      </c>
      <c r="E9" s="107">
        <v>5646.02465606575</v>
      </c>
      <c r="F9" s="87">
        <v>974.2</v>
      </c>
      <c r="G9" s="87">
        <f t="shared" ref="G9:G22" si="0">F9-H9</f>
        <v>889</v>
      </c>
      <c r="H9" s="87">
        <v>85.2</v>
      </c>
      <c r="J9" s="104"/>
      <c r="K9" s="104"/>
    </row>
    <row r="10" ht="21" customHeight="1" spans="1:11">
      <c r="A10" t="s">
        <v>14</v>
      </c>
      <c r="B10" s="104">
        <v>5</v>
      </c>
      <c r="C10" s="104">
        <v>3</v>
      </c>
      <c r="D10" s="107">
        <v>13370.8428854553</v>
      </c>
      <c r="E10" s="107">
        <v>6975.37966767911</v>
      </c>
      <c r="F10" s="87">
        <v>1573.7</v>
      </c>
      <c r="G10" s="87">
        <f t="shared" si="0"/>
        <v>1404.6</v>
      </c>
      <c r="H10" s="87">
        <v>169.1</v>
      </c>
      <c r="J10" s="104"/>
      <c r="K10" s="104"/>
    </row>
    <row r="11" ht="21" customHeight="1" spans="1:11">
      <c r="A11" t="s">
        <v>15</v>
      </c>
      <c r="B11" s="104">
        <v>4</v>
      </c>
      <c r="C11" s="104">
        <v>14</v>
      </c>
      <c r="D11" s="107">
        <v>35394.4032331215</v>
      </c>
      <c r="E11" s="107">
        <v>18464.591745578</v>
      </c>
      <c r="F11" s="87">
        <v>4223.1</v>
      </c>
      <c r="G11" s="87">
        <f t="shared" si="0"/>
        <v>3953.8</v>
      </c>
      <c r="H11" s="87">
        <v>269.3</v>
      </c>
      <c r="J11" s="104"/>
      <c r="K11" s="104"/>
    </row>
    <row r="12" ht="21" customHeight="1" spans="1:11">
      <c r="A12" t="s">
        <v>16</v>
      </c>
      <c r="B12" s="104">
        <v>1</v>
      </c>
      <c r="C12" s="104">
        <v>6</v>
      </c>
      <c r="D12" s="107">
        <v>14002.0502115446</v>
      </c>
      <c r="E12" s="107">
        <v>7304.98004883569</v>
      </c>
      <c r="F12" s="87">
        <v>2169.1</v>
      </c>
      <c r="G12" s="87">
        <f t="shared" si="0"/>
        <v>2169.1</v>
      </c>
      <c r="H12" s="87"/>
      <c r="J12" s="104"/>
      <c r="K12" s="104"/>
    </row>
    <row r="13" ht="21" customHeight="1" spans="1:11">
      <c r="A13" t="s">
        <v>17</v>
      </c>
      <c r="B13" s="104">
        <v>1</v>
      </c>
      <c r="C13" s="104">
        <v>12</v>
      </c>
      <c r="D13" s="107">
        <v>27227.536204872</v>
      </c>
      <c r="E13" s="107">
        <v>14204.6810791495</v>
      </c>
      <c r="F13" s="87">
        <v>4642</v>
      </c>
      <c r="G13" s="87">
        <f t="shared" si="0"/>
        <v>4364.7</v>
      </c>
      <c r="H13" s="87">
        <v>277.3</v>
      </c>
      <c r="J13" s="104"/>
      <c r="K13" s="104"/>
    </row>
    <row r="14" ht="21" customHeight="1" spans="1:11">
      <c r="A14" t="s">
        <v>18</v>
      </c>
      <c r="B14" s="104">
        <v>1</v>
      </c>
      <c r="C14" s="104">
        <v>18</v>
      </c>
      <c r="D14" s="107">
        <v>34788.0857858212</v>
      </c>
      <c r="E14" s="107">
        <v>18147.9363944971</v>
      </c>
      <c r="F14" s="87">
        <v>6814.6</v>
      </c>
      <c r="G14" s="87">
        <f t="shared" si="0"/>
        <v>6547.6</v>
      </c>
      <c r="H14" s="87">
        <v>267</v>
      </c>
      <c r="J14" s="104"/>
      <c r="K14" s="104"/>
    </row>
    <row r="15" ht="21" customHeight="1" spans="1:11">
      <c r="A15" t="s">
        <v>19</v>
      </c>
      <c r="B15" s="104">
        <v>1</v>
      </c>
      <c r="C15" s="104">
        <v>9</v>
      </c>
      <c r="D15" s="107">
        <v>17249.6815959344</v>
      </c>
      <c r="E15" s="107">
        <v>8998.78744565541</v>
      </c>
      <c r="F15" s="87">
        <v>2127.5</v>
      </c>
      <c r="G15" s="87">
        <f t="shared" si="0"/>
        <v>1841.1</v>
      </c>
      <c r="H15" s="87">
        <v>286.4</v>
      </c>
      <c r="J15" s="104"/>
      <c r="K15" s="104"/>
    </row>
    <row r="16" ht="21" customHeight="1" spans="1:11">
      <c r="A16" t="s">
        <v>20</v>
      </c>
      <c r="B16" s="104">
        <v>1</v>
      </c>
      <c r="C16" s="104">
        <v>11</v>
      </c>
      <c r="D16" s="107">
        <v>23232.2128616604</v>
      </c>
      <c r="E16" s="107">
        <v>12119.5354654279</v>
      </c>
      <c r="F16" s="87">
        <v>2854.3</v>
      </c>
      <c r="G16" s="87">
        <f t="shared" si="0"/>
        <v>2371.5</v>
      </c>
      <c r="H16" s="87">
        <v>482.8</v>
      </c>
      <c r="J16" s="104"/>
      <c r="K16" s="104"/>
    </row>
    <row r="17" ht="21" customHeight="1" spans="1:11">
      <c r="A17" t="s">
        <v>21</v>
      </c>
      <c r="B17" s="104">
        <v>1</v>
      </c>
      <c r="C17" s="104">
        <v>7</v>
      </c>
      <c r="D17" s="107">
        <v>12387.1948757137</v>
      </c>
      <c r="E17" s="107">
        <v>6462.55732237508</v>
      </c>
      <c r="F17" s="87">
        <v>1472</v>
      </c>
      <c r="G17" s="87">
        <f t="shared" si="0"/>
        <v>1296.4</v>
      </c>
      <c r="H17" s="87">
        <v>175.6</v>
      </c>
      <c r="J17" s="104"/>
      <c r="K17" s="104"/>
    </row>
    <row r="18" ht="21" customHeight="1" spans="1:11">
      <c r="A18" t="s">
        <v>22</v>
      </c>
      <c r="B18" s="104">
        <v>2</v>
      </c>
      <c r="C18" s="104">
        <v>22</v>
      </c>
      <c r="D18" s="107">
        <v>46126.9189669419</v>
      </c>
      <c r="E18" s="107">
        <v>24063.8151390626</v>
      </c>
      <c r="F18" s="87">
        <v>6311.1</v>
      </c>
      <c r="G18" s="87">
        <f t="shared" si="0"/>
        <v>6311.1</v>
      </c>
      <c r="H18" s="87"/>
      <c r="J18" s="104"/>
      <c r="K18" s="104"/>
    </row>
    <row r="19" ht="21" customHeight="1" spans="1:11">
      <c r="A19" t="s">
        <v>23</v>
      </c>
      <c r="B19" s="104">
        <v>1</v>
      </c>
      <c r="C19" s="104">
        <v>12</v>
      </c>
      <c r="D19" s="107">
        <v>26605.2892351468</v>
      </c>
      <c r="E19" s="107">
        <v>13880.0595557144</v>
      </c>
      <c r="F19" s="87">
        <v>3212</v>
      </c>
      <c r="G19" s="87">
        <f t="shared" si="0"/>
        <v>2913.6</v>
      </c>
      <c r="H19" s="87">
        <v>298.4</v>
      </c>
      <c r="I19" s="63"/>
      <c r="J19" s="104"/>
      <c r="K19" s="104"/>
    </row>
    <row r="20" ht="21" customHeight="1" spans="1:11">
      <c r="A20" t="s">
        <v>24</v>
      </c>
      <c r="B20" s="104">
        <v>2</v>
      </c>
      <c r="C20" s="104">
        <v>15</v>
      </c>
      <c r="D20" s="107">
        <v>34145.9269130648</v>
      </c>
      <c r="E20" s="107">
        <v>17813.3571556191</v>
      </c>
      <c r="F20" s="87">
        <v>3734.6</v>
      </c>
      <c r="G20" s="87">
        <f t="shared" si="0"/>
        <v>3240.4</v>
      </c>
      <c r="H20" s="87">
        <v>494.2</v>
      </c>
      <c r="J20" s="104"/>
      <c r="K20" s="104"/>
    </row>
    <row r="21" ht="21" customHeight="1" spans="1:11">
      <c r="A21" t="s">
        <v>25</v>
      </c>
      <c r="B21" s="104">
        <v>1</v>
      </c>
      <c r="C21" s="104">
        <v>10</v>
      </c>
      <c r="D21" s="107">
        <v>19965.665169391</v>
      </c>
      <c r="E21" s="107">
        <v>10415.7703531654</v>
      </c>
      <c r="F21" s="87">
        <v>3647.7</v>
      </c>
      <c r="G21" s="87">
        <f t="shared" si="0"/>
        <v>3494.6</v>
      </c>
      <c r="H21" s="87">
        <v>153.1</v>
      </c>
      <c r="J21" s="104"/>
      <c r="K21" s="104"/>
    </row>
    <row r="22" ht="21" customHeight="1" spans="1:11">
      <c r="A22" t="s">
        <v>26</v>
      </c>
      <c r="B22" s="104">
        <v>12</v>
      </c>
      <c r="C22" s="104"/>
      <c r="D22" s="107">
        <v>5181.07716871998</v>
      </c>
      <c r="E22" s="107">
        <v>2702.52397117503</v>
      </c>
      <c r="F22" s="87">
        <v>1122.8</v>
      </c>
      <c r="G22" s="87">
        <f t="shared" si="0"/>
        <v>1051.2</v>
      </c>
      <c r="H22" s="87">
        <v>71.6</v>
      </c>
      <c r="J22" s="104"/>
      <c r="K22" s="104"/>
    </row>
    <row r="23" ht="21" customHeight="1" spans="6:8">
      <c r="F23" s="63"/>
      <c r="G23" s="63"/>
      <c r="H23" s="63"/>
    </row>
    <row r="24" ht="22.5" customHeight="1" spans="1:8">
      <c r="A24" s="108" t="s">
        <v>27</v>
      </c>
      <c r="B24" s="108"/>
      <c r="C24" s="108"/>
      <c r="D24" s="108"/>
      <c r="E24" s="108"/>
      <c r="F24" s="108"/>
      <c r="G24" s="108"/>
      <c r="H24" s="108"/>
    </row>
  </sheetData>
  <mergeCells count="12">
    <mergeCell ref="A1:H1"/>
    <mergeCell ref="D2:E2"/>
    <mergeCell ref="F2:H2"/>
    <mergeCell ref="A24:H24"/>
    <mergeCell ref="A2:A4"/>
    <mergeCell ref="B2:B4"/>
    <mergeCell ref="C2:C4"/>
    <mergeCell ref="D3:D4"/>
    <mergeCell ref="E3:E4"/>
    <mergeCell ref="F3:F4"/>
    <mergeCell ref="G3:G4"/>
    <mergeCell ref="H3:H4"/>
  </mergeCells>
  <printOptions gridLines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opLeftCell="A10" workbookViewId="0">
      <selection activeCell="H19" sqref="H19"/>
    </sheetView>
  </sheetViews>
  <sheetFormatPr defaultColWidth="9" defaultRowHeight="13.5" outlineLevelCol="2"/>
  <cols>
    <col min="1" max="1" width="27.125" customWidth="1"/>
    <col min="2" max="2" width="11.375" customWidth="1"/>
    <col min="3" max="3" width="32.375" customWidth="1"/>
  </cols>
  <sheetData>
    <row r="1" ht="18.75" spans="1:3">
      <c r="A1" s="14" t="s">
        <v>154</v>
      </c>
      <c r="B1" s="14"/>
      <c r="C1" s="14"/>
    </row>
    <row r="2" ht="14.25" spans="1:3">
      <c r="A2" s="15"/>
      <c r="B2" s="16"/>
      <c r="C2" s="16"/>
    </row>
    <row r="3" ht="14.25" spans="1:3">
      <c r="A3" s="17"/>
      <c r="B3" s="18"/>
      <c r="C3" s="18"/>
    </row>
    <row r="4" ht="39.95" customHeight="1" spans="1:3">
      <c r="A4" s="19" t="s">
        <v>106</v>
      </c>
      <c r="B4" s="19" t="s">
        <v>131</v>
      </c>
      <c r="C4" s="19" t="s">
        <v>132</v>
      </c>
    </row>
    <row r="5" ht="39.95" customHeight="1" spans="1:3">
      <c r="A5" s="20" t="s">
        <v>155</v>
      </c>
      <c r="B5" s="19" t="s">
        <v>156</v>
      </c>
      <c r="C5" s="21">
        <v>42.38</v>
      </c>
    </row>
    <row r="6" ht="39.95" customHeight="1" spans="1:3">
      <c r="A6" s="20" t="s">
        <v>157</v>
      </c>
      <c r="B6" s="19" t="s">
        <v>156</v>
      </c>
      <c r="C6" s="21">
        <v>42.38</v>
      </c>
    </row>
    <row r="7" ht="39.95" customHeight="1" spans="1:3">
      <c r="A7" s="20" t="s">
        <v>158</v>
      </c>
      <c r="B7" s="19" t="s">
        <v>156</v>
      </c>
      <c r="C7" s="21">
        <v>42.38</v>
      </c>
    </row>
    <row r="8" ht="39.95" customHeight="1" spans="1:3">
      <c r="A8" s="20" t="s">
        <v>159</v>
      </c>
      <c r="B8" s="19" t="s">
        <v>156</v>
      </c>
      <c r="C8" s="21">
        <v>1.46</v>
      </c>
    </row>
    <row r="9" ht="39.95" customHeight="1" spans="1:3">
      <c r="A9" s="20" t="s">
        <v>160</v>
      </c>
      <c r="B9" s="19" t="s">
        <v>156</v>
      </c>
      <c r="C9" s="21">
        <v>19.32</v>
      </c>
    </row>
    <row r="10" ht="39.95" customHeight="1" spans="1:3">
      <c r="A10" s="20" t="s">
        <v>161</v>
      </c>
      <c r="B10" s="19" t="s">
        <v>156</v>
      </c>
      <c r="C10" s="21">
        <v>11.59</v>
      </c>
    </row>
    <row r="11" ht="39.95" customHeight="1" spans="1:3">
      <c r="A11" s="20" t="s">
        <v>162</v>
      </c>
      <c r="B11" s="19" t="s">
        <v>163</v>
      </c>
      <c r="C11" s="21">
        <v>455</v>
      </c>
    </row>
    <row r="12" ht="39.95" customHeight="1" spans="1:3">
      <c r="A12" s="22" t="s">
        <v>164</v>
      </c>
      <c r="B12" s="23" t="s">
        <v>165</v>
      </c>
      <c r="C12" s="21">
        <v>385.94</v>
      </c>
    </row>
    <row r="13" ht="39.95" customHeight="1" spans="1:3">
      <c r="A13" s="22" t="s">
        <v>166</v>
      </c>
      <c r="B13" s="23" t="s">
        <v>167</v>
      </c>
      <c r="C13" s="21">
        <v>175</v>
      </c>
    </row>
    <row r="14" ht="39.95" customHeight="1" spans="1:3">
      <c r="A14" s="22" t="s">
        <v>168</v>
      </c>
      <c r="B14" s="23" t="s">
        <v>167</v>
      </c>
      <c r="C14" s="21"/>
    </row>
    <row r="15" ht="39.95" customHeight="1" spans="1:3">
      <c r="A15" s="22" t="s">
        <v>169</v>
      </c>
      <c r="B15" s="23" t="s">
        <v>167</v>
      </c>
      <c r="C15" s="21"/>
    </row>
    <row r="16" ht="39.95" customHeight="1" spans="1:3">
      <c r="A16" s="22" t="s">
        <v>170</v>
      </c>
      <c r="B16" s="23" t="s">
        <v>167</v>
      </c>
      <c r="C16" s="21">
        <v>2</v>
      </c>
    </row>
    <row r="17" ht="39.95" customHeight="1" spans="1:3">
      <c r="A17" s="22" t="s">
        <v>171</v>
      </c>
      <c r="B17" s="23" t="s">
        <v>167</v>
      </c>
      <c r="C17" s="21">
        <v>22</v>
      </c>
    </row>
    <row r="18" ht="39.95" customHeight="1" spans="1:3">
      <c r="A18" s="22" t="s">
        <v>172</v>
      </c>
      <c r="B18" s="23" t="s">
        <v>167</v>
      </c>
      <c r="C18" s="21">
        <v>151</v>
      </c>
    </row>
    <row r="19" ht="39.95" customHeight="1" spans="1:3">
      <c r="A19" s="24"/>
      <c r="B19" s="24"/>
      <c r="C19" s="24"/>
    </row>
    <row r="20" ht="39.95" customHeight="1" spans="1:3">
      <c r="A20" s="24"/>
      <c r="B20" s="24"/>
      <c r="C20" s="24"/>
    </row>
    <row r="21" ht="39.95" customHeight="1" spans="1:3">
      <c r="A21" s="24"/>
      <c r="B21" s="24"/>
      <c r="C21" s="24"/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selection activeCell="H35" sqref="H35"/>
    </sheetView>
  </sheetViews>
  <sheetFormatPr defaultColWidth="9" defaultRowHeight="13.5" outlineLevelCol="3"/>
  <cols>
    <col min="1" max="1" width="29.625" customWidth="1"/>
    <col min="2" max="2" width="14.125" customWidth="1"/>
    <col min="3" max="3" width="28.375" customWidth="1"/>
  </cols>
  <sheetData>
    <row r="1" ht="43.5" customHeight="1" spans="1:4">
      <c r="A1" s="1" t="s">
        <v>173</v>
      </c>
      <c r="B1" s="1"/>
      <c r="C1" s="1"/>
      <c r="D1" s="2"/>
    </row>
    <row r="2" ht="14.25" spans="1:3">
      <c r="A2" s="3"/>
      <c r="B2" s="3"/>
      <c r="C2" s="4"/>
    </row>
    <row r="3" ht="15" spans="1:3">
      <c r="A3" s="5"/>
      <c r="B3" s="5"/>
      <c r="C3" s="6"/>
    </row>
    <row r="4" ht="24" customHeight="1" spans="1:3">
      <c r="A4" s="7" t="s">
        <v>106</v>
      </c>
      <c r="B4" s="7" t="s">
        <v>131</v>
      </c>
      <c r="C4" s="8" t="s">
        <v>132</v>
      </c>
    </row>
    <row r="5" ht="24" customHeight="1" spans="1:3">
      <c r="A5" s="9" t="s">
        <v>174</v>
      </c>
      <c r="B5" s="10" t="s">
        <v>175</v>
      </c>
      <c r="C5" s="11">
        <v>878200</v>
      </c>
    </row>
    <row r="6" ht="24" customHeight="1" spans="1:3">
      <c r="A6" s="9" t="s">
        <v>176</v>
      </c>
      <c r="B6" s="10" t="s">
        <v>175</v>
      </c>
      <c r="C6" s="11">
        <v>705200</v>
      </c>
    </row>
    <row r="7" ht="24" customHeight="1" spans="1:3">
      <c r="A7" s="9" t="s">
        <v>177</v>
      </c>
      <c r="B7" s="10" t="s">
        <v>175</v>
      </c>
      <c r="C7" s="11">
        <v>50330</v>
      </c>
    </row>
    <row r="8" ht="24" customHeight="1" spans="1:3">
      <c r="A8" s="9" t="s">
        <v>178</v>
      </c>
      <c r="B8" s="10" t="s">
        <v>175</v>
      </c>
      <c r="C8" s="11">
        <v>118062</v>
      </c>
    </row>
    <row r="9" ht="24" customHeight="1" spans="1:3">
      <c r="A9" s="9" t="s">
        <v>179</v>
      </c>
      <c r="B9" s="10" t="s">
        <v>175</v>
      </c>
      <c r="C9" s="11">
        <v>4608</v>
      </c>
    </row>
    <row r="10" ht="24" customHeight="1" spans="1:3">
      <c r="A10" s="9" t="s">
        <v>180</v>
      </c>
      <c r="B10" s="10"/>
      <c r="C10" s="11"/>
    </row>
    <row r="11" ht="24" customHeight="1" spans="1:3">
      <c r="A11" s="9" t="s">
        <v>181</v>
      </c>
      <c r="B11" s="10" t="s">
        <v>182</v>
      </c>
      <c r="C11" s="11">
        <v>755</v>
      </c>
    </row>
    <row r="12" ht="24" customHeight="1" spans="1:3">
      <c r="A12" s="9" t="s">
        <v>183</v>
      </c>
      <c r="B12" s="10" t="s">
        <v>182</v>
      </c>
      <c r="C12" s="11">
        <v>3688</v>
      </c>
    </row>
    <row r="13" ht="24" customHeight="1" spans="1:3">
      <c r="A13" s="9" t="s">
        <v>184</v>
      </c>
      <c r="B13" s="10" t="s">
        <v>182</v>
      </c>
      <c r="C13" s="11">
        <v>223</v>
      </c>
    </row>
    <row r="14" ht="24" customHeight="1" spans="1:3">
      <c r="A14" s="9" t="s">
        <v>185</v>
      </c>
      <c r="B14" s="10" t="s">
        <v>182</v>
      </c>
      <c r="C14" s="11">
        <v>0</v>
      </c>
    </row>
    <row r="15" ht="24" customHeight="1" spans="1:3">
      <c r="A15" s="9" t="s">
        <v>186</v>
      </c>
      <c r="B15" s="10" t="s">
        <v>182</v>
      </c>
      <c r="C15" s="11">
        <v>23400</v>
      </c>
    </row>
    <row r="16" ht="24" customHeight="1" spans="1:3">
      <c r="A16" s="9" t="s">
        <v>187</v>
      </c>
      <c r="B16" s="10" t="s">
        <v>182</v>
      </c>
      <c r="C16" s="11">
        <v>26668</v>
      </c>
    </row>
    <row r="17" ht="24" customHeight="1" spans="1:3">
      <c r="A17" s="9" t="s">
        <v>188</v>
      </c>
      <c r="B17" s="10" t="s">
        <v>182</v>
      </c>
      <c r="C17" s="11">
        <v>2428</v>
      </c>
    </row>
    <row r="18" ht="24" customHeight="1" spans="1:3">
      <c r="A18" s="12" t="s">
        <v>189</v>
      </c>
      <c r="B18" s="10" t="s">
        <v>182</v>
      </c>
      <c r="C18" s="11">
        <v>0</v>
      </c>
    </row>
    <row r="19" ht="24" customHeight="1" spans="1:3">
      <c r="A19" s="9" t="s">
        <v>190</v>
      </c>
      <c r="B19" s="10" t="s">
        <v>182</v>
      </c>
      <c r="C19" s="11">
        <v>5800</v>
      </c>
    </row>
    <row r="20" ht="24" customHeight="1" spans="1:3">
      <c r="A20" s="12" t="s">
        <v>191</v>
      </c>
      <c r="B20" s="10" t="s">
        <v>192</v>
      </c>
      <c r="C20" s="11">
        <v>3688</v>
      </c>
    </row>
    <row r="21" ht="24" customHeight="1" spans="1:3">
      <c r="A21" s="9" t="s">
        <v>193</v>
      </c>
      <c r="B21" s="10" t="s">
        <v>194</v>
      </c>
      <c r="C21" s="11">
        <v>70</v>
      </c>
    </row>
    <row r="22" ht="24" customHeight="1" spans="1:3">
      <c r="A22" s="9" t="s">
        <v>195</v>
      </c>
      <c r="B22" s="10" t="s">
        <v>194</v>
      </c>
      <c r="C22" s="11">
        <v>342</v>
      </c>
    </row>
    <row r="23" ht="24" customHeight="1" spans="1:3">
      <c r="A23" s="9" t="s">
        <v>196</v>
      </c>
      <c r="B23" s="10" t="s">
        <v>182</v>
      </c>
      <c r="C23" s="11">
        <v>50600</v>
      </c>
    </row>
    <row r="24" ht="24" customHeight="1" spans="1:3">
      <c r="A24" s="12" t="s">
        <v>197</v>
      </c>
      <c r="B24" s="10"/>
      <c r="C24" s="11"/>
    </row>
    <row r="25" ht="24" customHeight="1" spans="1:3">
      <c r="A25" s="9" t="s">
        <v>198</v>
      </c>
      <c r="B25" s="10" t="s">
        <v>156</v>
      </c>
      <c r="C25" s="13">
        <v>85.7</v>
      </c>
    </row>
    <row r="26" ht="24" customHeight="1" spans="1:3">
      <c r="A26" s="9" t="s">
        <v>199</v>
      </c>
      <c r="B26" s="10" t="s">
        <v>156</v>
      </c>
      <c r="C26" s="13">
        <v>38.653</v>
      </c>
    </row>
    <row r="27" ht="24" customHeight="1" spans="1:3">
      <c r="A27" s="9" t="s">
        <v>200</v>
      </c>
      <c r="B27" s="10" t="s">
        <v>156</v>
      </c>
      <c r="C27" s="13">
        <v>81.713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9"/>
  <sheetViews>
    <sheetView workbookViewId="0">
      <pane xSplit="1" topLeftCell="B1" activePane="topRight" state="frozen"/>
      <selection/>
      <selection pane="topRight" activeCell="M28" sqref="M28"/>
    </sheetView>
  </sheetViews>
  <sheetFormatPr defaultColWidth="9" defaultRowHeight="13.5"/>
  <cols>
    <col min="1" max="1" width="13.125" customWidth="1"/>
    <col min="2" max="2" width="12.5" style="63" customWidth="1"/>
    <col min="3" max="3" width="13" style="63" customWidth="1"/>
    <col min="4" max="5" width="10.875" style="63" customWidth="1"/>
    <col min="6" max="6" width="12.75" style="63" customWidth="1"/>
    <col min="7" max="7" width="10.125" style="87" customWidth="1"/>
    <col min="8" max="8" width="11" style="63" customWidth="1"/>
    <col min="9" max="9" width="11.875" style="63" customWidth="1"/>
    <col min="10" max="10" width="11.125" style="63" customWidth="1"/>
    <col min="11" max="11" width="12" style="63" customWidth="1"/>
    <col min="12" max="12" width="10.625" style="63" customWidth="1"/>
    <col min="13" max="13" width="10.875" style="63" customWidth="1"/>
    <col min="14" max="14" width="9" style="63" customWidth="1"/>
    <col min="15" max="15" width="8.625" style="87" customWidth="1"/>
    <col min="16" max="16" width="9.5" style="63" customWidth="1"/>
    <col min="17" max="17" width="9.75" style="87" customWidth="1"/>
    <col min="18" max="18" width="9.75" style="63" customWidth="1"/>
    <col min="19" max="19" width="6.875" style="87" customWidth="1"/>
    <col min="20" max="20" width="9.375" style="63" customWidth="1"/>
    <col min="21" max="21" width="9.25" style="63" customWidth="1"/>
    <col min="22" max="22" width="9.125" style="63" customWidth="1"/>
    <col min="23" max="23" width="13.375" style="63" customWidth="1"/>
    <col min="24" max="24" width="9.125" style="63" customWidth="1"/>
    <col min="25" max="25" width="9.5" style="63" customWidth="1"/>
    <col min="26" max="26" width="15.125" style="63" customWidth="1"/>
    <col min="27" max="27" width="13.125" style="63" customWidth="1"/>
    <col min="28" max="29" width="9.125" style="63" customWidth="1"/>
    <col min="30" max="32" width="9.5" style="63" customWidth="1"/>
    <col min="33" max="34" width="10.25" style="63" customWidth="1"/>
    <col min="35" max="35" width="9.75" style="63" customWidth="1"/>
  </cols>
  <sheetData>
    <row r="1" spans="1:10">
      <c r="A1" s="89" t="s">
        <v>28</v>
      </c>
      <c r="B1" s="89"/>
      <c r="C1" s="89"/>
      <c r="D1" s="89"/>
      <c r="E1" s="89"/>
      <c r="F1" s="89"/>
      <c r="G1" s="89"/>
      <c r="H1" s="89"/>
      <c r="I1" s="100" t="s">
        <v>29</v>
      </c>
      <c r="J1" s="92"/>
    </row>
    <row r="2" ht="21" customHeight="1" spans="1:35">
      <c r="A2" s="89"/>
      <c r="B2" s="92" t="s">
        <v>30</v>
      </c>
      <c r="C2" s="92"/>
      <c r="D2" s="92" t="s">
        <v>31</v>
      </c>
      <c r="E2" s="92"/>
      <c r="F2" s="92" t="s">
        <v>32</v>
      </c>
      <c r="G2" s="92"/>
      <c r="H2" s="93" t="s">
        <v>33</v>
      </c>
      <c r="I2" s="93"/>
      <c r="J2" s="92" t="s">
        <v>34</v>
      </c>
      <c r="K2" s="92"/>
      <c r="L2" s="92" t="s">
        <v>35</v>
      </c>
      <c r="M2" s="92"/>
      <c r="N2" s="92" t="s">
        <v>36</v>
      </c>
      <c r="O2" s="92"/>
      <c r="P2" s="92" t="s">
        <v>37</v>
      </c>
      <c r="Q2" s="92"/>
      <c r="R2" s="92" t="s">
        <v>38</v>
      </c>
      <c r="S2" s="92"/>
      <c r="T2" s="92" t="s">
        <v>39</v>
      </c>
      <c r="U2" s="92"/>
      <c r="V2" s="92" t="s">
        <v>40</v>
      </c>
      <c r="W2" s="92"/>
      <c r="X2" s="92" t="s">
        <v>41</v>
      </c>
      <c r="Y2" s="92"/>
      <c r="Z2" s="92" t="s">
        <v>42</v>
      </c>
      <c r="AA2" s="92"/>
      <c r="AB2" s="92" t="s">
        <v>43</v>
      </c>
      <c r="AC2" s="92"/>
      <c r="AD2" s="92" t="s">
        <v>44</v>
      </c>
      <c r="AE2" s="92"/>
      <c r="AF2" s="92" t="s">
        <v>45</v>
      </c>
      <c r="AG2" s="92"/>
      <c r="AH2" s="92" t="s">
        <v>46</v>
      </c>
      <c r="AI2" s="92"/>
    </row>
    <row r="3" ht="21" customHeight="1" spans="1:35">
      <c r="A3" s="89"/>
      <c r="B3" s="63" t="s">
        <v>47</v>
      </c>
      <c r="C3" s="63" t="s">
        <v>48</v>
      </c>
      <c r="D3" s="63" t="s">
        <v>47</v>
      </c>
      <c r="E3" s="63" t="s">
        <v>48</v>
      </c>
      <c r="F3" s="63" t="s">
        <v>47</v>
      </c>
      <c r="G3" s="87" t="s">
        <v>48</v>
      </c>
      <c r="H3" s="63" t="s">
        <v>47</v>
      </c>
      <c r="I3" s="63" t="s">
        <v>48</v>
      </c>
      <c r="J3" s="63" t="s">
        <v>47</v>
      </c>
      <c r="K3" s="63" t="s">
        <v>48</v>
      </c>
      <c r="L3" s="63" t="s">
        <v>47</v>
      </c>
      <c r="M3" s="63" t="s">
        <v>48</v>
      </c>
      <c r="N3" s="63" t="s">
        <v>47</v>
      </c>
      <c r="O3" s="87" t="s">
        <v>48</v>
      </c>
      <c r="P3" s="63" t="s">
        <v>47</v>
      </c>
      <c r="Q3" s="87" t="s">
        <v>48</v>
      </c>
      <c r="R3" s="63" t="s">
        <v>47</v>
      </c>
      <c r="S3" s="87" t="s">
        <v>48</v>
      </c>
      <c r="T3" s="63" t="s">
        <v>47</v>
      </c>
      <c r="U3" s="63" t="s">
        <v>48</v>
      </c>
      <c r="V3" s="63" t="s">
        <v>47</v>
      </c>
      <c r="W3" s="63" t="s">
        <v>48</v>
      </c>
      <c r="X3" s="63" t="s">
        <v>47</v>
      </c>
      <c r="Y3" s="63" t="s">
        <v>48</v>
      </c>
      <c r="Z3" s="63" t="s">
        <v>47</v>
      </c>
      <c r="AA3" s="63" t="s">
        <v>48</v>
      </c>
      <c r="AB3" s="63" t="s">
        <v>47</v>
      </c>
      <c r="AC3" s="63" t="s">
        <v>48</v>
      </c>
      <c r="AD3" s="63" t="s">
        <v>47</v>
      </c>
      <c r="AE3" s="63" t="s">
        <v>48</v>
      </c>
      <c r="AF3" s="63" t="s">
        <v>47</v>
      </c>
      <c r="AG3" s="63" t="s">
        <v>48</v>
      </c>
      <c r="AH3" s="63" t="s">
        <v>47</v>
      </c>
      <c r="AI3" s="63" t="s">
        <v>48</v>
      </c>
    </row>
    <row r="4" s="63" customFormat="1" ht="21" customHeight="1" spans="1:48">
      <c r="A4" s="94" t="s">
        <v>6</v>
      </c>
      <c r="B4" s="87">
        <v>1074312</v>
      </c>
      <c r="C4" s="87">
        <v>486063</v>
      </c>
      <c r="D4" s="95">
        <v>1041234</v>
      </c>
      <c r="E4" s="95">
        <v>476039</v>
      </c>
      <c r="F4" s="87">
        <v>1006739</v>
      </c>
      <c r="G4" s="87">
        <v>461299</v>
      </c>
      <c r="H4" s="96">
        <v>411574</v>
      </c>
      <c r="I4" s="96">
        <v>164258</v>
      </c>
      <c r="J4" s="96">
        <v>153313</v>
      </c>
      <c r="K4" s="96">
        <v>81056</v>
      </c>
      <c r="L4" s="96">
        <v>441852</v>
      </c>
      <c r="M4" s="96">
        <v>215985</v>
      </c>
      <c r="N4" s="101">
        <v>4285</v>
      </c>
      <c r="O4" s="101">
        <v>602</v>
      </c>
      <c r="P4" s="101">
        <v>29680</v>
      </c>
      <c r="Q4" s="101">
        <v>14025</v>
      </c>
      <c r="R4" s="101">
        <v>530</v>
      </c>
      <c r="S4" s="101">
        <v>113</v>
      </c>
      <c r="T4" s="95">
        <v>11168</v>
      </c>
      <c r="U4" s="95">
        <v>2188</v>
      </c>
      <c r="V4" s="101">
        <v>3683</v>
      </c>
      <c r="W4" s="101">
        <v>355</v>
      </c>
      <c r="X4" s="102">
        <v>1145</v>
      </c>
      <c r="Y4" s="102">
        <v>145</v>
      </c>
      <c r="Z4" s="101">
        <v>5830</v>
      </c>
      <c r="AA4" s="101">
        <v>1637</v>
      </c>
      <c r="AB4" s="102">
        <v>510</v>
      </c>
      <c r="AC4" s="102">
        <v>51</v>
      </c>
      <c r="AD4" s="87">
        <v>21910</v>
      </c>
      <c r="AE4" s="87">
        <v>7836</v>
      </c>
      <c r="AF4" s="102">
        <v>2645</v>
      </c>
      <c r="AG4" s="102">
        <v>2468</v>
      </c>
      <c r="AH4" s="102">
        <v>19265</v>
      </c>
      <c r="AI4" s="102">
        <v>5368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</row>
    <row r="5" s="63" customFormat="1" ht="21" customHeight="1" spans="1:48">
      <c r="A5" s="87" t="s">
        <v>10</v>
      </c>
      <c r="B5" s="87">
        <f t="shared" ref="B5:B21" si="0">D5+T5+AD5</f>
        <v>1799.70166026702</v>
      </c>
      <c r="C5" s="87">
        <f t="shared" ref="C5:C21" si="1">E5+U5+AE5</f>
        <v>818.199169140571</v>
      </c>
      <c r="D5" s="87">
        <f t="shared" ref="D5:D21" si="2">F5+N5+P5+R5</f>
        <v>1675.99050227348</v>
      </c>
      <c r="E5" s="87">
        <f t="shared" ref="E5:E21" si="3">G5+O5+Q5+S5</f>
        <v>792.033225405773</v>
      </c>
      <c r="F5" s="87">
        <f t="shared" ref="F5:F21" si="4">H5+J5+L5</f>
        <v>1653.268971173</v>
      </c>
      <c r="G5" s="87">
        <f t="shared" ref="G5:G21" si="5">I5+K5+M5</f>
        <v>782.07329845031</v>
      </c>
      <c r="H5" s="87">
        <v>490.608518829323</v>
      </c>
      <c r="I5" s="87">
        <v>195.656258001314</v>
      </c>
      <c r="J5" s="87">
        <v>649.077026583525</v>
      </c>
      <c r="K5" s="87">
        <v>337.949137380192</v>
      </c>
      <c r="L5" s="87">
        <v>513.583425760153</v>
      </c>
      <c r="M5" s="87">
        <v>248.467903068805</v>
      </c>
      <c r="N5" s="87"/>
      <c r="O5" s="87"/>
      <c r="P5" s="87">
        <v>22.7215311004785</v>
      </c>
      <c r="Q5" s="87">
        <v>9.95992695546312</v>
      </c>
      <c r="R5" s="87"/>
      <c r="S5" s="87"/>
      <c r="T5" s="95">
        <f t="shared" ref="T5:T21" si="6">V5+X5+Z5+AB5</f>
        <v>71.9477234141071</v>
      </c>
      <c r="U5" s="95">
        <f t="shared" ref="U5:U21" si="7">W5+Y5+AA5+AC5</f>
        <v>15.4320905054437</v>
      </c>
      <c r="V5" s="87">
        <v>25.9214076246334</v>
      </c>
      <c r="W5" s="87">
        <v>2.16463414634146</v>
      </c>
      <c r="X5" s="87"/>
      <c r="Y5" s="87"/>
      <c r="Z5" s="87">
        <v>46.0263157894737</v>
      </c>
      <c r="AA5" s="87">
        <v>13.2674563591022</v>
      </c>
      <c r="AB5" s="87"/>
      <c r="AC5" s="87"/>
      <c r="AD5" s="87">
        <f t="shared" ref="AD5:AD21" si="8">AF5+AH5</f>
        <v>51.7634345794393</v>
      </c>
      <c r="AE5" s="87">
        <f t="shared" ref="AE5:AE21" si="9">AG5+AI5</f>
        <v>10.7338532293541</v>
      </c>
      <c r="AF5" s="87"/>
      <c r="AG5" s="87"/>
      <c r="AH5" s="87">
        <v>51.7634345794393</v>
      </c>
      <c r="AI5" s="87">
        <v>10.7338532293541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</row>
    <row r="6" s="63" customFormat="1" ht="21" customHeight="1" spans="1:48">
      <c r="A6" s="87" t="s">
        <v>11</v>
      </c>
      <c r="B6" s="87">
        <f t="shared" si="0"/>
        <v>0</v>
      </c>
      <c r="C6" s="87">
        <f t="shared" si="1"/>
        <v>0</v>
      </c>
      <c r="D6" s="87">
        <f t="shared" si="2"/>
        <v>0</v>
      </c>
      <c r="E6" s="87">
        <f t="shared" si="3"/>
        <v>0</v>
      </c>
      <c r="F6" s="87"/>
      <c r="G6" s="87"/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/>
      <c r="O6" s="87"/>
      <c r="P6" s="87">
        <v>0</v>
      </c>
      <c r="Q6" s="87">
        <v>0</v>
      </c>
      <c r="R6" s="87"/>
      <c r="S6" s="87"/>
      <c r="T6" s="95">
        <f t="shared" si="6"/>
        <v>0</v>
      </c>
      <c r="U6" s="95">
        <f t="shared" si="7"/>
        <v>0</v>
      </c>
      <c r="V6" s="87">
        <v>0</v>
      </c>
      <c r="W6" s="87">
        <v>0</v>
      </c>
      <c r="X6" s="87"/>
      <c r="Y6" s="87"/>
      <c r="Z6" s="87">
        <v>0</v>
      </c>
      <c r="AA6" s="87">
        <v>0</v>
      </c>
      <c r="AB6" s="87"/>
      <c r="AC6" s="87"/>
      <c r="AD6" s="87">
        <f t="shared" si="8"/>
        <v>0</v>
      </c>
      <c r="AE6" s="87">
        <f t="shared" si="9"/>
        <v>0</v>
      </c>
      <c r="AF6" s="87"/>
      <c r="AG6" s="87"/>
      <c r="AH6" s="87">
        <v>0</v>
      </c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</row>
    <row r="7" s="63" customFormat="1" ht="21" customHeight="1" spans="1:48">
      <c r="A7" s="87" t="s">
        <v>12</v>
      </c>
      <c r="B7" s="87">
        <f t="shared" si="0"/>
        <v>0</v>
      </c>
      <c r="C7" s="87">
        <f t="shared" si="1"/>
        <v>0</v>
      </c>
      <c r="D7" s="87">
        <f t="shared" si="2"/>
        <v>0</v>
      </c>
      <c r="E7" s="87">
        <f t="shared" si="3"/>
        <v>0</v>
      </c>
      <c r="F7" s="87"/>
      <c r="G7" s="87"/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87">
        <v>0</v>
      </c>
      <c r="N7" s="87"/>
      <c r="O7" s="87"/>
      <c r="P7" s="87">
        <v>0</v>
      </c>
      <c r="Q7" s="87">
        <v>0</v>
      </c>
      <c r="R7" s="87"/>
      <c r="S7" s="87"/>
      <c r="T7" s="95">
        <f t="shared" si="6"/>
        <v>0</v>
      </c>
      <c r="U7" s="95">
        <f t="shared" si="7"/>
        <v>0</v>
      </c>
      <c r="V7" s="87">
        <v>0</v>
      </c>
      <c r="W7" s="87">
        <v>0</v>
      </c>
      <c r="X7" s="87"/>
      <c r="Y7" s="87"/>
      <c r="Z7" s="87">
        <v>0</v>
      </c>
      <c r="AA7" s="87">
        <v>0</v>
      </c>
      <c r="AB7" s="87"/>
      <c r="AC7" s="87"/>
      <c r="AD7" s="87">
        <f t="shared" si="8"/>
        <v>0</v>
      </c>
      <c r="AE7" s="87">
        <f t="shared" si="9"/>
        <v>0</v>
      </c>
      <c r="AF7" s="87"/>
      <c r="AG7" s="87"/>
      <c r="AH7" s="87">
        <v>0</v>
      </c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</row>
    <row r="8" s="63" customFormat="1" ht="21" customHeight="1" spans="1:48">
      <c r="A8" s="87" t="s">
        <v>13</v>
      </c>
      <c r="B8" s="87">
        <f t="shared" si="0"/>
        <v>17517.3047435619</v>
      </c>
      <c r="C8" s="87">
        <f t="shared" si="1"/>
        <v>7579.85914884261</v>
      </c>
      <c r="D8" s="87">
        <f t="shared" si="2"/>
        <v>16805.3597790424</v>
      </c>
      <c r="E8" s="87">
        <f t="shared" si="3"/>
        <v>7393.24925273587</v>
      </c>
      <c r="F8" s="87">
        <f t="shared" si="4"/>
        <v>15916.5580424494</v>
      </c>
      <c r="G8" s="87">
        <f t="shared" si="5"/>
        <v>7035.68555255298</v>
      </c>
      <c r="H8" s="87">
        <v>7670.06373175482</v>
      </c>
      <c r="I8" s="87">
        <v>3029.01487270258</v>
      </c>
      <c r="J8" s="87">
        <v>0</v>
      </c>
      <c r="K8" s="87">
        <v>0</v>
      </c>
      <c r="L8" s="87">
        <v>8246.49431069462</v>
      </c>
      <c r="M8" s="87">
        <v>4006.6706798504</v>
      </c>
      <c r="N8" s="87">
        <v>118.206896551724</v>
      </c>
      <c r="O8" s="87">
        <v>15.816091954023</v>
      </c>
      <c r="P8" s="87">
        <v>749.81052631579</v>
      </c>
      <c r="Q8" s="87">
        <v>338.637516485746</v>
      </c>
      <c r="R8" s="87">
        <v>20.7843137254902</v>
      </c>
      <c r="S8" s="87">
        <v>3.11009174311927</v>
      </c>
      <c r="T8" s="95">
        <f t="shared" si="6"/>
        <v>417.044636517981</v>
      </c>
      <c r="U8" s="95">
        <f t="shared" si="7"/>
        <v>89.4690788273219</v>
      </c>
      <c r="V8" s="87">
        <v>104.76568914956</v>
      </c>
      <c r="W8" s="87">
        <v>11.905487804878</v>
      </c>
      <c r="X8" s="87">
        <v>38.1666666666667</v>
      </c>
      <c r="Y8" s="87"/>
      <c r="Z8" s="87">
        <v>274.112280701754</v>
      </c>
      <c r="AA8" s="87">
        <v>77.5635910224439</v>
      </c>
      <c r="AB8" s="87"/>
      <c r="AC8" s="87"/>
      <c r="AD8" s="87">
        <f t="shared" si="8"/>
        <v>294.900328001438</v>
      </c>
      <c r="AE8" s="87">
        <f t="shared" si="9"/>
        <v>97.1408172794196</v>
      </c>
      <c r="AF8" s="87">
        <v>41.7096153846154</v>
      </c>
      <c r="AG8" s="87">
        <v>32.7376979032948</v>
      </c>
      <c r="AH8" s="87">
        <v>253.190712616822</v>
      </c>
      <c r="AI8" s="87">
        <v>64.4031193761248</v>
      </c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</row>
    <row r="9" s="63" customFormat="1" ht="21" customHeight="1" spans="1:48">
      <c r="A9" s="87" t="s">
        <v>14</v>
      </c>
      <c r="B9" s="87">
        <f t="shared" si="0"/>
        <v>29323.6074490915</v>
      </c>
      <c r="C9" s="87">
        <f t="shared" si="1"/>
        <v>13502.1445825742</v>
      </c>
      <c r="D9" s="87">
        <f t="shared" si="2"/>
        <v>28637.3013058611</v>
      </c>
      <c r="E9" s="87">
        <f t="shared" si="3"/>
        <v>13308.7903694166</v>
      </c>
      <c r="F9" s="87">
        <f t="shared" si="4"/>
        <v>28120.2849072212</v>
      </c>
      <c r="G9" s="87">
        <f t="shared" si="5"/>
        <v>13124.5743199493</v>
      </c>
      <c r="H9" s="87">
        <v>9952.74321594742</v>
      </c>
      <c r="I9" s="87">
        <v>3955.18211268076</v>
      </c>
      <c r="J9" s="87">
        <v>7481.99642271086</v>
      </c>
      <c r="K9" s="87">
        <v>3995.82773162939</v>
      </c>
      <c r="L9" s="87">
        <v>10685.5452685629</v>
      </c>
      <c r="M9" s="87">
        <v>5173.56447563912</v>
      </c>
      <c r="N9" s="87">
        <v>149.728735632184</v>
      </c>
      <c r="O9" s="87">
        <v>21.7471264367816</v>
      </c>
      <c r="P9" s="87">
        <v>346.503349282297</v>
      </c>
      <c r="Q9" s="87">
        <v>159.35883128741</v>
      </c>
      <c r="R9" s="87">
        <v>20.7843137254902</v>
      </c>
      <c r="S9" s="87">
        <v>3.11009174311927</v>
      </c>
      <c r="T9" s="95">
        <f t="shared" si="6"/>
        <v>329.440942834921</v>
      </c>
      <c r="U9" s="95">
        <f t="shared" si="7"/>
        <v>56.0139923699117</v>
      </c>
      <c r="V9" s="87">
        <v>131.76715542522</v>
      </c>
      <c r="W9" s="87">
        <v>11.905487804878</v>
      </c>
      <c r="X9" s="87">
        <v>60.6176470588235</v>
      </c>
      <c r="Y9" s="87">
        <v>8.38842975206612</v>
      </c>
      <c r="Z9" s="87">
        <v>137.056140350877</v>
      </c>
      <c r="AA9" s="87">
        <v>35.7200748129676</v>
      </c>
      <c r="AB9" s="87"/>
      <c r="AC9" s="87"/>
      <c r="AD9" s="87">
        <f t="shared" si="8"/>
        <v>356.865200395399</v>
      </c>
      <c r="AE9" s="87">
        <f t="shared" si="9"/>
        <v>137.340220787678</v>
      </c>
      <c r="AF9" s="87">
        <v>83.4192307692308</v>
      </c>
      <c r="AG9" s="87">
        <v>68.6435601198117</v>
      </c>
      <c r="AH9" s="87">
        <v>273.445969626168</v>
      </c>
      <c r="AI9" s="87">
        <v>68.6966606678664</v>
      </c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</row>
    <row r="10" s="63" customFormat="1" ht="21" customHeight="1" spans="1:48">
      <c r="A10" s="87" t="s">
        <v>15</v>
      </c>
      <c r="B10" s="87">
        <f t="shared" si="0"/>
        <v>109646.710263787</v>
      </c>
      <c r="C10" s="87">
        <f t="shared" si="1"/>
        <v>52102.4261384031</v>
      </c>
      <c r="D10" s="87">
        <f t="shared" si="2"/>
        <v>106426.062515895</v>
      </c>
      <c r="E10" s="87">
        <f t="shared" si="3"/>
        <v>51050.769492163</v>
      </c>
      <c r="F10" s="87">
        <f t="shared" si="4"/>
        <v>104304.208581548</v>
      </c>
      <c r="G10" s="87">
        <f t="shared" si="5"/>
        <v>50107.1934235477</v>
      </c>
      <c r="H10" s="87">
        <v>37818.7485178793</v>
      </c>
      <c r="I10" s="87">
        <v>15433.9873426176</v>
      </c>
      <c r="J10" s="87">
        <v>25885.0911880538</v>
      </c>
      <c r="K10" s="87">
        <v>14127.8277316294</v>
      </c>
      <c r="L10" s="87">
        <v>40600.3688756144</v>
      </c>
      <c r="M10" s="87">
        <v>20545.3783493007</v>
      </c>
      <c r="N10" s="87">
        <v>213.757471264368</v>
      </c>
      <c r="O10" s="87">
        <v>31.632183908046</v>
      </c>
      <c r="P10" s="87">
        <v>1844.7043062201</v>
      </c>
      <c r="Q10" s="87">
        <v>896.393425991681</v>
      </c>
      <c r="R10" s="87">
        <v>63.3921568627451</v>
      </c>
      <c r="S10" s="87">
        <v>15.5504587155963</v>
      </c>
      <c r="T10" s="95">
        <f t="shared" si="6"/>
        <v>1128.21315048013</v>
      </c>
      <c r="U10" s="95">
        <f t="shared" si="7"/>
        <v>228.6344973964</v>
      </c>
      <c r="V10" s="87">
        <v>408.262170087977</v>
      </c>
      <c r="W10" s="87">
        <v>40.0457317073171</v>
      </c>
      <c r="X10" s="87">
        <v>136.950980392157</v>
      </c>
      <c r="Y10" s="87">
        <v>19.1735537190083</v>
      </c>
      <c r="Z10" s="87">
        <v>583</v>
      </c>
      <c r="AA10" s="87">
        <v>169.415211970075</v>
      </c>
      <c r="AB10" s="87"/>
      <c r="AC10" s="87"/>
      <c r="AD10" s="87">
        <f t="shared" si="8"/>
        <v>2092.43459741193</v>
      </c>
      <c r="AE10" s="87">
        <f t="shared" si="9"/>
        <v>823.022148843659</v>
      </c>
      <c r="AF10" s="87">
        <v>291.967307692308</v>
      </c>
      <c r="AG10" s="87">
        <v>277.742404792469</v>
      </c>
      <c r="AH10" s="87">
        <v>1800.46728971963</v>
      </c>
      <c r="AI10" s="87">
        <v>545.27974405119</v>
      </c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</row>
    <row r="11" s="63" customFormat="1" ht="21" customHeight="1" spans="1:48">
      <c r="A11" s="87" t="s">
        <v>16</v>
      </c>
      <c r="B11" s="87">
        <f t="shared" si="0"/>
        <v>46709.5354696636</v>
      </c>
      <c r="C11" s="87">
        <f t="shared" si="1"/>
        <v>20967.0826146379</v>
      </c>
      <c r="D11" s="87">
        <f t="shared" si="2"/>
        <v>45349.9984670191</v>
      </c>
      <c r="E11" s="87">
        <f t="shared" si="3"/>
        <v>20621.1682344025</v>
      </c>
      <c r="F11" s="87">
        <f t="shared" si="4"/>
        <v>44832.1806604706</v>
      </c>
      <c r="G11" s="87">
        <f t="shared" si="5"/>
        <v>20372.6779611091</v>
      </c>
      <c r="H11" s="87">
        <v>21621.2198288634</v>
      </c>
      <c r="I11" s="87">
        <v>8866.7027574614</v>
      </c>
      <c r="J11" s="87">
        <v>0</v>
      </c>
      <c r="K11" s="87">
        <v>0</v>
      </c>
      <c r="L11" s="87">
        <v>23210.9608316072</v>
      </c>
      <c r="M11" s="87">
        <v>11505.9752036477</v>
      </c>
      <c r="N11" s="87">
        <v>0</v>
      </c>
      <c r="O11" s="87">
        <v>0</v>
      </c>
      <c r="P11" s="87">
        <v>497.033492822967</v>
      </c>
      <c r="Q11" s="87">
        <v>243.306787054885</v>
      </c>
      <c r="R11" s="87">
        <v>20.7843137254902</v>
      </c>
      <c r="S11" s="87">
        <v>5.18348623853211</v>
      </c>
      <c r="T11" s="95">
        <f t="shared" si="6"/>
        <v>412.041091429626</v>
      </c>
      <c r="U11" s="95">
        <f t="shared" si="7"/>
        <v>76.494664178598</v>
      </c>
      <c r="V11" s="87">
        <v>157.688563049853</v>
      </c>
      <c r="W11" s="87">
        <v>16.234756097561</v>
      </c>
      <c r="X11" s="87">
        <v>53.8823529411765</v>
      </c>
      <c r="Y11" s="87">
        <v>7.1900826446281</v>
      </c>
      <c r="Z11" s="87">
        <v>200.470175438596</v>
      </c>
      <c r="AA11" s="87">
        <v>53.069825436409</v>
      </c>
      <c r="AB11" s="87"/>
      <c r="AC11" s="87"/>
      <c r="AD11" s="87">
        <f t="shared" si="8"/>
        <v>947.495911214953</v>
      </c>
      <c r="AE11" s="87">
        <f t="shared" si="9"/>
        <v>269.419716056789</v>
      </c>
      <c r="AF11" s="87">
        <v>0</v>
      </c>
      <c r="AG11" s="87">
        <v>0</v>
      </c>
      <c r="AH11" s="87">
        <v>947.495911214953</v>
      </c>
      <c r="AI11" s="87">
        <v>269.419716056789</v>
      </c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</row>
    <row r="12" s="63" customFormat="1" ht="21" customHeight="1" spans="1:48">
      <c r="A12" s="87" t="s">
        <v>17</v>
      </c>
      <c r="B12" s="87">
        <f t="shared" si="0"/>
        <v>107899.439121201</v>
      </c>
      <c r="C12" s="87">
        <f t="shared" si="1"/>
        <v>47218.6577864471</v>
      </c>
      <c r="D12" s="87">
        <f t="shared" si="2"/>
        <v>104865.915872397</v>
      </c>
      <c r="E12" s="87">
        <f t="shared" si="3"/>
        <v>46339.1168931659</v>
      </c>
      <c r="F12" s="87">
        <f t="shared" si="4"/>
        <v>100200.181515483</v>
      </c>
      <c r="G12" s="87">
        <f t="shared" si="5"/>
        <v>44681.4674538265</v>
      </c>
      <c r="H12" s="87">
        <v>48322.6117397982</v>
      </c>
      <c r="I12" s="87">
        <v>19139.5705841098</v>
      </c>
      <c r="J12" s="87">
        <v>0</v>
      </c>
      <c r="K12" s="87">
        <v>0</v>
      </c>
      <c r="L12" s="87">
        <v>51877.5697756849</v>
      </c>
      <c r="M12" s="87">
        <v>25541.8968697167</v>
      </c>
      <c r="N12" s="87">
        <v>1660.80689655172</v>
      </c>
      <c r="O12" s="87">
        <v>237.241379310345</v>
      </c>
      <c r="P12" s="87">
        <v>2962.31961722488</v>
      </c>
      <c r="Q12" s="87">
        <v>1410.04108755199</v>
      </c>
      <c r="R12" s="87">
        <v>42.6078431372549</v>
      </c>
      <c r="S12" s="87">
        <v>10.3669724770642</v>
      </c>
      <c r="T12" s="95">
        <f t="shared" si="6"/>
        <v>897.571307754465</v>
      </c>
      <c r="U12" s="95">
        <f t="shared" si="7"/>
        <v>194.82614945201</v>
      </c>
      <c r="V12" s="87">
        <v>263.53431085044</v>
      </c>
      <c r="W12" s="87">
        <v>23.8109756097561</v>
      </c>
      <c r="X12" s="87">
        <v>90.9264705882353</v>
      </c>
      <c r="Y12" s="87">
        <v>10.7851239669421</v>
      </c>
      <c r="Z12" s="87">
        <v>543.110526315789</v>
      </c>
      <c r="AA12" s="87">
        <v>160.230049875312</v>
      </c>
      <c r="AB12" s="87"/>
      <c r="AC12" s="87"/>
      <c r="AD12" s="87">
        <f t="shared" si="8"/>
        <v>2135.9519410496</v>
      </c>
      <c r="AE12" s="87">
        <f t="shared" si="9"/>
        <v>684.714743829154</v>
      </c>
      <c r="AF12" s="87">
        <v>83.4192307692308</v>
      </c>
      <c r="AG12" s="87">
        <v>71.8117244330338</v>
      </c>
      <c r="AH12" s="87">
        <v>2052.53271028037</v>
      </c>
      <c r="AI12" s="87">
        <v>612.903019396121</v>
      </c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</row>
    <row r="13" s="63" customFormat="1" ht="21" customHeight="1" spans="1:48">
      <c r="A13" s="87" t="s">
        <v>18</v>
      </c>
      <c r="B13" s="87">
        <f t="shared" si="0"/>
        <v>150423.703259288</v>
      </c>
      <c r="C13" s="87">
        <f t="shared" si="1"/>
        <v>66567.9369366104</v>
      </c>
      <c r="D13" s="87">
        <f t="shared" si="2"/>
        <v>146862.70968634</v>
      </c>
      <c r="E13" s="87">
        <f t="shared" si="3"/>
        <v>65597.252781533</v>
      </c>
      <c r="F13" s="87">
        <f t="shared" si="4"/>
        <v>142625.139163777</v>
      </c>
      <c r="G13" s="87">
        <f t="shared" si="5"/>
        <v>63532.6813122749</v>
      </c>
      <c r="H13" s="87">
        <v>68782.9419614886</v>
      </c>
      <c r="I13" s="87">
        <v>27308.6764964544</v>
      </c>
      <c r="J13" s="87">
        <v>0</v>
      </c>
      <c r="K13" s="87">
        <v>0</v>
      </c>
      <c r="L13" s="87">
        <v>73842.1972022881</v>
      </c>
      <c r="M13" s="87">
        <v>36224.0048158205</v>
      </c>
      <c r="N13" s="87">
        <v>0</v>
      </c>
      <c r="O13" s="87">
        <v>0</v>
      </c>
      <c r="P13" s="87">
        <v>4194.96267942584</v>
      </c>
      <c r="Q13" s="87">
        <v>2053.16779953333</v>
      </c>
      <c r="R13" s="87">
        <v>42.6078431372549</v>
      </c>
      <c r="S13" s="87">
        <v>11.4036697247706</v>
      </c>
      <c r="T13" s="95">
        <f t="shared" si="6"/>
        <v>1276.52016802399</v>
      </c>
      <c r="U13" s="95">
        <f t="shared" si="7"/>
        <v>250.963628836094</v>
      </c>
      <c r="V13" s="87">
        <v>408.262170087977</v>
      </c>
      <c r="W13" s="87">
        <v>37.8810975609756</v>
      </c>
      <c r="X13" s="87">
        <v>136.950980392157</v>
      </c>
      <c r="Y13" s="87">
        <v>19.1735537190083</v>
      </c>
      <c r="Z13" s="87">
        <v>731.30701754386</v>
      </c>
      <c r="AA13" s="87">
        <v>193.90897755611</v>
      </c>
      <c r="AB13" s="87"/>
      <c r="AC13" s="87"/>
      <c r="AD13" s="87">
        <f t="shared" si="8"/>
        <v>2284.47340492451</v>
      </c>
      <c r="AE13" s="87">
        <f t="shared" si="9"/>
        <v>719.72052624135</v>
      </c>
      <c r="AF13" s="87">
        <v>104.782692307692</v>
      </c>
      <c r="AG13" s="87">
        <v>97.1570389388104</v>
      </c>
      <c r="AH13" s="87">
        <v>2179.69071261682</v>
      </c>
      <c r="AI13" s="87">
        <v>622.563487302539</v>
      </c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</row>
    <row r="14" s="63" customFormat="1" ht="21" customHeight="1" spans="1:48">
      <c r="A14" s="87" t="s">
        <v>19</v>
      </c>
      <c r="B14" s="87">
        <f t="shared" si="0"/>
        <v>42385.9762889526</v>
      </c>
      <c r="C14" s="87">
        <f t="shared" si="1"/>
        <v>17975.7470964732</v>
      </c>
      <c r="D14" s="87">
        <f t="shared" si="2"/>
        <v>40777.9222803445</v>
      </c>
      <c r="E14" s="87">
        <f t="shared" si="3"/>
        <v>17492.8538338152</v>
      </c>
      <c r="F14" s="87">
        <f t="shared" si="4"/>
        <v>39511.4009918753</v>
      </c>
      <c r="G14" s="87">
        <f t="shared" si="5"/>
        <v>17025.2053776269</v>
      </c>
      <c r="H14" s="87">
        <v>19054.6018280808</v>
      </c>
      <c r="I14" s="87">
        <v>7549.22300148059</v>
      </c>
      <c r="J14" s="87">
        <v>0</v>
      </c>
      <c r="K14" s="87">
        <v>0</v>
      </c>
      <c r="L14" s="87">
        <v>20456.7991637945</v>
      </c>
      <c r="M14" s="87">
        <v>9475.98237614632</v>
      </c>
      <c r="N14" s="87">
        <v>214.742528735632</v>
      </c>
      <c r="O14" s="87">
        <v>29.6551724137931</v>
      </c>
      <c r="P14" s="87">
        <v>988.386602870813</v>
      </c>
      <c r="Q14" s="87">
        <v>429.699705792838</v>
      </c>
      <c r="R14" s="87">
        <v>63.3921568627451</v>
      </c>
      <c r="S14" s="87">
        <v>8.29357798165138</v>
      </c>
      <c r="T14" s="95">
        <f t="shared" si="6"/>
        <v>714.27687884538</v>
      </c>
      <c r="U14" s="95">
        <f t="shared" si="7"/>
        <v>138.858708336496</v>
      </c>
      <c r="V14" s="87">
        <v>144.727859237537</v>
      </c>
      <c r="W14" s="87">
        <v>14.0701219512195</v>
      </c>
      <c r="X14" s="87">
        <v>53.8823529411765</v>
      </c>
      <c r="Y14" s="87">
        <v>7.1900826446281</v>
      </c>
      <c r="Z14" s="87">
        <v>388.666666666667</v>
      </c>
      <c r="AA14" s="87">
        <v>104.098503740648</v>
      </c>
      <c r="AB14" s="87">
        <v>127</v>
      </c>
      <c r="AC14" s="87">
        <v>13.5</v>
      </c>
      <c r="AD14" s="87">
        <f t="shared" si="8"/>
        <v>893.777129762761</v>
      </c>
      <c r="AE14" s="87">
        <f t="shared" si="9"/>
        <v>344.034554321485</v>
      </c>
      <c r="AF14" s="87">
        <v>166.838461538462</v>
      </c>
      <c r="AG14" s="87">
        <v>162.6324347454</v>
      </c>
      <c r="AH14" s="87">
        <v>726.938668224299</v>
      </c>
      <c r="AI14" s="87">
        <v>181.402119576085</v>
      </c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</row>
    <row r="15" s="63" customFormat="1" ht="21" customHeight="1" spans="1:48">
      <c r="A15" s="87" t="s">
        <v>20</v>
      </c>
      <c r="B15" s="87">
        <f t="shared" si="0"/>
        <v>74288.0123905807</v>
      </c>
      <c r="C15" s="87">
        <f t="shared" si="1"/>
        <v>34161.6663805549</v>
      </c>
      <c r="D15" s="87">
        <f t="shared" si="2"/>
        <v>70161.9098166109</v>
      </c>
      <c r="E15" s="87">
        <f t="shared" si="3"/>
        <v>32850.5579152854</v>
      </c>
      <c r="F15" s="87">
        <f t="shared" si="4"/>
        <v>64362.8129025573</v>
      </c>
      <c r="G15" s="87">
        <f t="shared" si="5"/>
        <v>29997.8094037886</v>
      </c>
      <c r="H15" s="87">
        <v>19224.9649380348</v>
      </c>
      <c r="I15" s="87">
        <v>7614.13699362121</v>
      </c>
      <c r="J15" s="87">
        <v>24497.6261486708</v>
      </c>
      <c r="K15" s="87">
        <v>13050.5339297125</v>
      </c>
      <c r="L15" s="87">
        <v>20640.2218158517</v>
      </c>
      <c r="M15" s="87">
        <v>9333.13848045494</v>
      </c>
      <c r="N15" s="87">
        <v>193.071264367816</v>
      </c>
      <c r="O15" s="87">
        <v>26.6896551724138</v>
      </c>
      <c r="P15" s="87">
        <v>5542.63349282297</v>
      </c>
      <c r="Q15" s="87">
        <v>2811.54509485645</v>
      </c>
      <c r="R15" s="87">
        <v>63.3921568627451</v>
      </c>
      <c r="S15" s="87">
        <v>14.5137614678899</v>
      </c>
      <c r="T15" s="95">
        <f t="shared" si="6"/>
        <v>1456.05828029622</v>
      </c>
      <c r="U15" s="95">
        <f t="shared" si="7"/>
        <v>244.224317067139</v>
      </c>
      <c r="V15" s="87">
        <v>500.06715542522</v>
      </c>
      <c r="W15" s="87">
        <v>46.5396341463415</v>
      </c>
      <c r="X15" s="87">
        <v>130.21568627451</v>
      </c>
      <c r="Y15" s="87">
        <v>17.9752066115702</v>
      </c>
      <c r="Z15" s="87">
        <v>617.775438596491</v>
      </c>
      <c r="AA15" s="87">
        <v>159.209476309227</v>
      </c>
      <c r="AB15" s="87">
        <v>208</v>
      </c>
      <c r="AC15" s="87">
        <v>20.5</v>
      </c>
      <c r="AD15" s="87">
        <f t="shared" si="8"/>
        <v>2670.04429367362</v>
      </c>
      <c r="AE15" s="87">
        <f t="shared" si="9"/>
        <v>1066.88414820245</v>
      </c>
      <c r="AF15" s="87">
        <v>543.242307692308</v>
      </c>
      <c r="AG15" s="87">
        <v>526.971330765939</v>
      </c>
      <c r="AH15" s="87">
        <v>2126.80198598131</v>
      </c>
      <c r="AI15" s="87">
        <v>539.912817436513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</row>
    <row r="16" s="63" customFormat="1" ht="21" customHeight="1" spans="1:48">
      <c r="A16" s="87" t="s">
        <v>21</v>
      </c>
      <c r="B16" s="87">
        <f t="shared" si="0"/>
        <v>72636.484428497</v>
      </c>
      <c r="C16" s="87">
        <f t="shared" si="1"/>
        <v>35068.0190489597</v>
      </c>
      <c r="D16" s="87">
        <f t="shared" si="2"/>
        <v>71314.4738575833</v>
      </c>
      <c r="E16" s="87">
        <f t="shared" si="3"/>
        <v>34636.5530676986</v>
      </c>
      <c r="F16" s="87">
        <f t="shared" si="4"/>
        <v>70109.5354027888</v>
      </c>
      <c r="G16" s="87">
        <f t="shared" si="5"/>
        <v>34151.5374473969</v>
      </c>
      <c r="H16" s="87">
        <v>7913.97157223543</v>
      </c>
      <c r="I16" s="87">
        <v>3011.64352269312</v>
      </c>
      <c r="J16" s="87">
        <v>53699.8028388579</v>
      </c>
      <c r="K16" s="87">
        <v>27165.4134185304</v>
      </c>
      <c r="L16" s="87">
        <v>8495.76099169542</v>
      </c>
      <c r="M16" s="87">
        <v>3974.48050617347</v>
      </c>
      <c r="N16" s="87">
        <v>138.893103448276</v>
      </c>
      <c r="O16" s="87">
        <v>17.7931034482759</v>
      </c>
      <c r="P16" s="87">
        <v>1033.82966507177</v>
      </c>
      <c r="Q16" s="87">
        <v>461.00233336715</v>
      </c>
      <c r="R16" s="87">
        <v>32.2156862745098</v>
      </c>
      <c r="S16" s="87">
        <v>6.22018348623853</v>
      </c>
      <c r="T16" s="95">
        <f t="shared" si="6"/>
        <v>622.46575603231</v>
      </c>
      <c r="U16" s="95">
        <f t="shared" si="7"/>
        <v>103.221365742568</v>
      </c>
      <c r="V16" s="87">
        <v>157.688563049853</v>
      </c>
      <c r="W16" s="87">
        <v>14.0701219512195</v>
      </c>
      <c r="X16" s="87">
        <v>38.1666666666667</v>
      </c>
      <c r="Y16" s="87">
        <v>4.79338842975207</v>
      </c>
      <c r="Z16" s="87">
        <v>251.610526315789</v>
      </c>
      <c r="AA16" s="87">
        <v>67.357855361596</v>
      </c>
      <c r="AB16" s="87">
        <v>175</v>
      </c>
      <c r="AC16" s="87">
        <v>17</v>
      </c>
      <c r="AD16" s="87">
        <f t="shared" si="8"/>
        <v>699.54481488138</v>
      </c>
      <c r="AE16" s="87">
        <f t="shared" si="9"/>
        <v>328.244615518488</v>
      </c>
      <c r="AF16" s="87">
        <v>215.669230769231</v>
      </c>
      <c r="AG16" s="87">
        <v>209.098844672657</v>
      </c>
      <c r="AH16" s="87">
        <v>483.87558411215</v>
      </c>
      <c r="AI16" s="87">
        <v>119.145770845831</v>
      </c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</row>
    <row r="17" s="63" customFormat="1" ht="21" customHeight="1" spans="1:48">
      <c r="A17" s="87" t="s">
        <v>22</v>
      </c>
      <c r="B17" s="87">
        <f t="shared" si="0"/>
        <v>151815.547347434</v>
      </c>
      <c r="C17" s="87">
        <f t="shared" si="1"/>
        <v>68204.8558243514</v>
      </c>
      <c r="D17" s="87">
        <f t="shared" si="2"/>
        <v>147446.668775902</v>
      </c>
      <c r="E17" s="87">
        <f t="shared" si="3"/>
        <v>67039.370719055</v>
      </c>
      <c r="F17" s="87">
        <f t="shared" si="4"/>
        <v>143381.381319292</v>
      </c>
      <c r="G17" s="87">
        <f t="shared" si="5"/>
        <v>65179.9535740651</v>
      </c>
      <c r="H17" s="87">
        <v>69146.9418302975</v>
      </c>
      <c r="I17" s="87">
        <v>27724.674615102</v>
      </c>
      <c r="J17" s="87">
        <v>0</v>
      </c>
      <c r="K17" s="87">
        <v>0</v>
      </c>
      <c r="L17" s="87">
        <v>74234.439488995</v>
      </c>
      <c r="M17" s="87">
        <v>37455.2789589631</v>
      </c>
      <c r="N17" s="87">
        <v>0</v>
      </c>
      <c r="O17" s="87">
        <v>0</v>
      </c>
      <c r="P17" s="87">
        <v>4033.07177033493</v>
      </c>
      <c r="Q17" s="87">
        <v>1851.12356700822</v>
      </c>
      <c r="R17" s="87">
        <v>32.2156862745098</v>
      </c>
      <c r="S17" s="87">
        <v>8.29357798165138</v>
      </c>
      <c r="T17" s="95">
        <f t="shared" si="6"/>
        <v>1378.97757854183</v>
      </c>
      <c r="U17" s="95">
        <f t="shared" si="7"/>
        <v>300.336535010488</v>
      </c>
      <c r="V17" s="87">
        <v>500.06715542522</v>
      </c>
      <c r="W17" s="87">
        <v>50.8689024390244</v>
      </c>
      <c r="X17" s="87">
        <v>130.21568627451</v>
      </c>
      <c r="Y17" s="87">
        <v>16.7768595041322</v>
      </c>
      <c r="Z17" s="87">
        <v>748.694736842105</v>
      </c>
      <c r="AA17" s="87">
        <v>232.690773067332</v>
      </c>
      <c r="AB17" s="87"/>
      <c r="AC17" s="87"/>
      <c r="AD17" s="87">
        <f t="shared" si="8"/>
        <v>2989.90099299065</v>
      </c>
      <c r="AE17" s="87">
        <f t="shared" si="9"/>
        <v>865.148570285943</v>
      </c>
      <c r="AF17" s="87">
        <v>0</v>
      </c>
      <c r="AG17" s="87">
        <v>0</v>
      </c>
      <c r="AH17" s="87">
        <v>2989.90099299065</v>
      </c>
      <c r="AI17" s="87">
        <v>865.148570285943</v>
      </c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</row>
    <row r="18" s="63" customFormat="1" ht="21" customHeight="1" spans="1:48">
      <c r="A18" s="87" t="s">
        <v>23</v>
      </c>
      <c r="B18" s="87">
        <f t="shared" si="0"/>
        <v>69338.4884715184</v>
      </c>
      <c r="C18" s="87">
        <f t="shared" si="1"/>
        <v>30159.6723684655</v>
      </c>
      <c r="D18" s="87">
        <f t="shared" si="2"/>
        <v>66634.6741427376</v>
      </c>
      <c r="E18" s="87">
        <f t="shared" si="3"/>
        <v>29256.2959585988</v>
      </c>
      <c r="F18" s="87">
        <f t="shared" si="4"/>
        <v>65089.5503878405</v>
      </c>
      <c r="G18" s="87">
        <f t="shared" si="5"/>
        <v>28819.5405397003</v>
      </c>
      <c r="H18" s="87">
        <v>31389.6357455163</v>
      </c>
      <c r="I18" s="87">
        <v>12589.657348963</v>
      </c>
      <c r="J18" s="87">
        <v>0</v>
      </c>
      <c r="K18" s="87">
        <v>0</v>
      </c>
      <c r="L18" s="87">
        <v>33699.9146423242</v>
      </c>
      <c r="M18" s="87">
        <v>16229.8831907372</v>
      </c>
      <c r="N18" s="87">
        <v>267.935632183908</v>
      </c>
      <c r="O18" s="87">
        <v>34.5977011494253</v>
      </c>
      <c r="P18" s="87">
        <v>1255.36459330144</v>
      </c>
      <c r="Q18" s="87">
        <v>396.974231510602</v>
      </c>
      <c r="R18" s="87">
        <v>21.8235294117647</v>
      </c>
      <c r="S18" s="87">
        <v>5.18348623853211</v>
      </c>
      <c r="T18" s="95">
        <f t="shared" si="6"/>
        <v>688.598759945404</v>
      </c>
      <c r="U18" s="95">
        <f t="shared" si="7"/>
        <v>127.584324124681</v>
      </c>
      <c r="V18" s="87">
        <v>249.493548387097</v>
      </c>
      <c r="W18" s="87">
        <v>22.7286585365854</v>
      </c>
      <c r="X18" s="87">
        <v>84.1911764705882</v>
      </c>
      <c r="Y18" s="87">
        <v>11.9834710743802</v>
      </c>
      <c r="Z18" s="87">
        <v>354.914035087719</v>
      </c>
      <c r="AA18" s="87">
        <v>92.8721945137157</v>
      </c>
      <c r="AB18" s="87"/>
      <c r="AC18" s="87"/>
      <c r="AD18" s="87">
        <f t="shared" si="8"/>
        <v>2015.21556883537</v>
      </c>
      <c r="AE18" s="87">
        <f t="shared" si="9"/>
        <v>775.79208574203</v>
      </c>
      <c r="AF18" s="87">
        <v>362.161538461538</v>
      </c>
      <c r="AG18" s="87">
        <v>343.217800599059</v>
      </c>
      <c r="AH18" s="87">
        <v>1653.05403037383</v>
      </c>
      <c r="AI18" s="87">
        <v>432.574285142971</v>
      </c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</row>
    <row r="19" s="63" customFormat="1" ht="21" customHeight="1" spans="1:48">
      <c r="A19" s="87" t="s">
        <v>24</v>
      </c>
      <c r="B19" s="87">
        <f t="shared" si="0"/>
        <v>99277.1750358558</v>
      </c>
      <c r="C19" s="87">
        <f t="shared" si="1"/>
        <v>46537.9339113644</v>
      </c>
      <c r="D19" s="87">
        <f t="shared" si="2"/>
        <v>96119.3581124478</v>
      </c>
      <c r="E19" s="87">
        <f t="shared" si="3"/>
        <v>45487.8027968636</v>
      </c>
      <c r="F19" s="87">
        <f t="shared" si="4"/>
        <v>90667.4172293993</v>
      </c>
      <c r="G19" s="87">
        <f t="shared" si="5"/>
        <v>43305.5892689656</v>
      </c>
      <c r="H19" s="87">
        <v>23904.830259012</v>
      </c>
      <c r="I19" s="87">
        <v>9236.07251555734</v>
      </c>
      <c r="J19" s="87">
        <v>41099.4063751231</v>
      </c>
      <c r="K19" s="87">
        <v>22378.4480511182</v>
      </c>
      <c r="L19" s="87">
        <v>25663.1805952642</v>
      </c>
      <c r="M19" s="87">
        <v>11691.0687022901</v>
      </c>
      <c r="N19" s="87">
        <v>1198.81494252874</v>
      </c>
      <c r="O19" s="87">
        <v>170.022988505747</v>
      </c>
      <c r="P19" s="87">
        <v>4179.34162679426</v>
      </c>
      <c r="Q19" s="87">
        <v>1997.67677792432</v>
      </c>
      <c r="R19" s="87">
        <v>73.7843137254902</v>
      </c>
      <c r="S19" s="87">
        <v>14.5137614678899</v>
      </c>
      <c r="T19" s="95">
        <f t="shared" si="6"/>
        <v>986.021052631579</v>
      </c>
      <c r="U19" s="95">
        <f t="shared" si="7"/>
        <v>194.840301546577</v>
      </c>
      <c r="V19" s="87">
        <v>368.3</v>
      </c>
      <c r="W19" s="87">
        <v>35.7164634146341</v>
      </c>
      <c r="X19" s="87">
        <v>114.5</v>
      </c>
      <c r="Y19" s="87">
        <v>13.1818181818182</v>
      </c>
      <c r="Z19" s="87">
        <v>503.221052631579</v>
      </c>
      <c r="AA19" s="87">
        <v>145.942019950125</v>
      </c>
      <c r="AB19" s="87"/>
      <c r="AC19" s="87"/>
      <c r="AD19" s="87">
        <f t="shared" si="8"/>
        <v>2171.79587077642</v>
      </c>
      <c r="AE19" s="87">
        <f t="shared" si="9"/>
        <v>855.290812954226</v>
      </c>
      <c r="AF19" s="87">
        <v>424.217307692308</v>
      </c>
      <c r="AG19" s="87">
        <v>404.468977321352</v>
      </c>
      <c r="AH19" s="87">
        <v>1747.57856308411</v>
      </c>
      <c r="AI19" s="87">
        <v>450.821835632873</v>
      </c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</row>
    <row r="20" s="63" customFormat="1" ht="21" customHeight="1" spans="1:48">
      <c r="A20" s="87" t="s">
        <v>25</v>
      </c>
      <c r="B20" s="87">
        <f t="shared" si="0"/>
        <v>79662.0174186022</v>
      </c>
      <c r="C20" s="87">
        <f t="shared" si="1"/>
        <v>35806.4315297025</v>
      </c>
      <c r="D20" s="87">
        <f t="shared" si="2"/>
        <v>77136.1454338578</v>
      </c>
      <c r="E20" s="87">
        <f t="shared" si="3"/>
        <v>34926.1140903448</v>
      </c>
      <c r="F20" s="87">
        <f t="shared" si="4"/>
        <v>75178.9176532223</v>
      </c>
      <c r="G20" s="87">
        <f t="shared" si="5"/>
        <v>34045.7632920672</v>
      </c>
      <c r="H20" s="87">
        <v>36255.6902577001</v>
      </c>
      <c r="I20" s="87">
        <v>14633.0766790235</v>
      </c>
      <c r="J20" s="87"/>
      <c r="K20" s="87"/>
      <c r="L20" s="87">
        <v>38923.2273955222</v>
      </c>
      <c r="M20" s="87">
        <v>19412.6866130437</v>
      </c>
      <c r="N20" s="87">
        <v>129.042528735632</v>
      </c>
      <c r="O20" s="87">
        <v>16.8045977011494</v>
      </c>
      <c r="P20" s="87">
        <v>1806.36172248804</v>
      </c>
      <c r="Q20" s="87">
        <v>859.399411585675</v>
      </c>
      <c r="R20" s="87">
        <v>21.8235294117647</v>
      </c>
      <c r="S20" s="87">
        <v>4.14678899082569</v>
      </c>
      <c r="T20" s="95">
        <f t="shared" si="6"/>
        <v>598.207413392892</v>
      </c>
      <c r="U20" s="95">
        <f t="shared" si="7"/>
        <v>128.674860042999</v>
      </c>
      <c r="V20" s="87">
        <v>196.570674486804</v>
      </c>
      <c r="W20" s="87">
        <v>21.6463414634146</v>
      </c>
      <c r="X20" s="87">
        <v>53.8823529411765</v>
      </c>
      <c r="Y20" s="87">
        <v>5.99173553719008</v>
      </c>
      <c r="Z20" s="87">
        <v>347.754385964912</v>
      </c>
      <c r="AA20" s="87">
        <v>101.036783042394</v>
      </c>
      <c r="AB20" s="87"/>
      <c r="AC20" s="87"/>
      <c r="AD20" s="87">
        <f t="shared" si="8"/>
        <v>1927.66457135155</v>
      </c>
      <c r="AE20" s="87">
        <f t="shared" si="9"/>
        <v>751.642579314689</v>
      </c>
      <c r="AF20" s="87">
        <v>285.863461538462</v>
      </c>
      <c r="AG20" s="87">
        <v>245.004706889174</v>
      </c>
      <c r="AH20" s="87">
        <v>1641.80110981308</v>
      </c>
      <c r="AI20" s="87">
        <v>506.637872425515</v>
      </c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</row>
    <row r="21" s="63" customFormat="1" ht="21" customHeight="1" spans="1:48">
      <c r="A21" s="87" t="s">
        <v>26</v>
      </c>
      <c r="B21" s="87">
        <f t="shared" si="0"/>
        <v>21588.2966516988</v>
      </c>
      <c r="C21" s="87">
        <f t="shared" si="1"/>
        <v>9392.36746347255</v>
      </c>
      <c r="D21" s="87">
        <f t="shared" si="2"/>
        <v>21019.5094516886</v>
      </c>
      <c r="E21" s="87">
        <f t="shared" si="3"/>
        <v>9247.07136951599</v>
      </c>
      <c r="F21" s="87">
        <f t="shared" si="4"/>
        <v>20786.1622709024</v>
      </c>
      <c r="G21" s="87">
        <f t="shared" si="5"/>
        <v>9137.24777467862</v>
      </c>
      <c r="H21" s="87">
        <v>10024.4260545619</v>
      </c>
      <c r="I21" s="87">
        <v>3970.72489953133</v>
      </c>
      <c r="J21" s="87"/>
      <c r="K21" s="87"/>
      <c r="L21" s="87">
        <v>10761.7362163405</v>
      </c>
      <c r="M21" s="87">
        <v>5166.52287514729</v>
      </c>
      <c r="N21" s="87"/>
      <c r="O21" s="87"/>
      <c r="P21" s="87">
        <v>222.955023923445</v>
      </c>
      <c r="Q21" s="87">
        <v>106.713503094248</v>
      </c>
      <c r="R21" s="87">
        <v>10.3921568627451</v>
      </c>
      <c r="S21" s="87">
        <v>3.11009174311927</v>
      </c>
      <c r="T21" s="95">
        <f t="shared" si="6"/>
        <v>190.615259859153</v>
      </c>
      <c r="U21" s="95">
        <f t="shared" si="7"/>
        <v>38.4254865632733</v>
      </c>
      <c r="V21" s="87">
        <v>65.88357771261</v>
      </c>
      <c r="W21" s="87">
        <v>5.41158536585366</v>
      </c>
      <c r="X21" s="87">
        <v>22.4509803921569</v>
      </c>
      <c r="Y21" s="87">
        <v>2.39669421487603</v>
      </c>
      <c r="Z21" s="87">
        <v>102.280701754386</v>
      </c>
      <c r="AA21" s="87">
        <v>30.6172069825436</v>
      </c>
      <c r="AB21" s="87"/>
      <c r="AC21" s="87"/>
      <c r="AD21" s="87">
        <f t="shared" si="8"/>
        <v>378.171940150971</v>
      </c>
      <c r="AE21" s="87">
        <f t="shared" si="9"/>
        <v>106.870607393284</v>
      </c>
      <c r="AF21" s="87">
        <v>41.7096153846154</v>
      </c>
      <c r="AG21" s="87">
        <v>28.5134788189987</v>
      </c>
      <c r="AH21" s="87">
        <v>336.462324766355</v>
      </c>
      <c r="AI21" s="87">
        <v>78.3571285742851</v>
      </c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</row>
    <row r="22" ht="21" customHeight="1" spans="1:48">
      <c r="A22" s="97" t="s">
        <v>27</v>
      </c>
      <c r="B22" s="98"/>
      <c r="C22" s="98"/>
      <c r="D22" s="98"/>
      <c r="E22" s="98"/>
      <c r="F22" s="98"/>
      <c r="G22" s="98"/>
      <c r="H22" s="98"/>
      <c r="I22" s="87"/>
      <c r="J22" s="87"/>
      <c r="K22" s="87"/>
      <c r="L22" s="87"/>
      <c r="M22" s="87"/>
      <c r="N22" s="87"/>
      <c r="P22" s="87"/>
      <c r="R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</row>
    <row r="23" ht="21" customHeight="1" spans="1:48">
      <c r="A23" s="90"/>
      <c r="B23" s="87"/>
      <c r="C23" s="87"/>
      <c r="D23" s="87"/>
      <c r="E23" s="87"/>
      <c r="F23" s="87"/>
      <c r="G23" s="99"/>
      <c r="H23" s="87"/>
      <c r="I23" s="87"/>
      <c r="J23" s="87"/>
      <c r="K23" s="87"/>
      <c r="L23" s="87"/>
      <c r="M23" s="87"/>
      <c r="N23" s="87"/>
      <c r="P23" s="87"/>
      <c r="R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</row>
    <row r="24" spans="1:48">
      <c r="A24" s="90"/>
      <c r="B24" s="87"/>
      <c r="C24" s="87"/>
      <c r="D24" s="87"/>
      <c r="E24" s="87"/>
      <c r="F24" s="87"/>
      <c r="H24" s="87"/>
      <c r="I24" s="87"/>
      <c r="J24" s="87"/>
      <c r="K24" s="87"/>
      <c r="L24" s="87"/>
      <c r="M24" s="87"/>
      <c r="N24" s="87"/>
      <c r="P24" s="87"/>
      <c r="R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</row>
    <row r="25" spans="1:48">
      <c r="A25" s="90"/>
      <c r="B25" s="87"/>
      <c r="C25" s="87"/>
      <c r="D25" s="87"/>
      <c r="E25" s="87"/>
      <c r="F25" s="87"/>
      <c r="H25" s="87"/>
      <c r="I25" s="87"/>
      <c r="J25" s="87"/>
      <c r="K25" s="87"/>
      <c r="L25" s="87"/>
      <c r="M25" s="87"/>
      <c r="N25" s="87"/>
      <c r="P25" s="87"/>
      <c r="R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</row>
    <row r="26" spans="1:48">
      <c r="A26" s="90"/>
      <c r="B26" s="87"/>
      <c r="C26" s="87"/>
      <c r="D26" s="87"/>
      <c r="E26" s="87"/>
      <c r="F26" s="87"/>
      <c r="H26" s="87"/>
      <c r="I26" s="87"/>
      <c r="J26" s="87"/>
      <c r="K26" s="87"/>
      <c r="L26" s="87"/>
      <c r="M26" s="87"/>
      <c r="N26" s="87"/>
      <c r="P26" s="87"/>
      <c r="R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</row>
    <row r="27" spans="1:48">
      <c r="A27" s="90"/>
      <c r="B27" s="87"/>
      <c r="C27" s="87"/>
      <c r="D27" s="87"/>
      <c r="E27" s="87"/>
      <c r="F27" s="87"/>
      <c r="H27" s="87"/>
      <c r="I27" s="87"/>
      <c r="J27" s="87"/>
      <c r="K27" s="87"/>
      <c r="L27" s="87"/>
      <c r="M27" s="87"/>
      <c r="N27" s="87"/>
      <c r="P27" s="87"/>
      <c r="R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</row>
    <row r="28" spans="21:22">
      <c r="U28" s="87"/>
      <c r="V28" s="87"/>
    </row>
    <row r="29" spans="21:22">
      <c r="U29" s="87"/>
      <c r="V29" s="87"/>
    </row>
    <row r="30" spans="21:22">
      <c r="U30" s="87"/>
      <c r="V30" s="87"/>
    </row>
    <row r="31" spans="21:22">
      <c r="U31" s="87"/>
      <c r="V31" s="87"/>
    </row>
    <row r="32" spans="21:22">
      <c r="U32" s="87"/>
      <c r="V32" s="87"/>
    </row>
    <row r="33" spans="21:22">
      <c r="U33" s="87"/>
      <c r="V33" s="87"/>
    </row>
    <row r="34" spans="21:22">
      <c r="U34" s="87"/>
      <c r="V34" s="87"/>
    </row>
    <row r="35" spans="21:22">
      <c r="U35" s="87"/>
      <c r="V35" s="87"/>
    </row>
    <row r="36" spans="21:22">
      <c r="U36" s="87"/>
      <c r="V36" s="87"/>
    </row>
    <row r="37" spans="21:22">
      <c r="U37" s="87"/>
      <c r="V37" s="87"/>
    </row>
    <row r="38" spans="21:22">
      <c r="U38" s="87"/>
      <c r="V38" s="87"/>
    </row>
    <row r="39" spans="21:22">
      <c r="U39" s="87"/>
      <c r="V39" s="87"/>
    </row>
  </sheetData>
  <mergeCells count="20">
    <mergeCell ref="A1:H1"/>
    <mergeCell ref="I1:J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2:A3"/>
  </mergeCells>
  <printOptions gridLines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M16" sqref="M16"/>
    </sheetView>
  </sheetViews>
  <sheetFormatPr defaultColWidth="9" defaultRowHeight="13.5"/>
  <cols>
    <col min="1" max="1" width="12.625" customWidth="1"/>
    <col min="2" max="2" width="10.75" customWidth="1"/>
    <col min="3" max="4" width="10.625" customWidth="1"/>
    <col min="5" max="5" width="9.625" customWidth="1"/>
    <col min="6" max="6" width="11.5" customWidth="1"/>
    <col min="7" max="7" width="11.75" customWidth="1"/>
    <col min="8" max="8" width="9" customWidth="1"/>
    <col min="9" max="9" width="9.75" customWidth="1"/>
    <col min="10" max="10" width="8.25" customWidth="1"/>
    <col min="11" max="11" width="7.75" customWidth="1"/>
    <col min="13" max="13" width="10.125" customWidth="1"/>
    <col min="14" max="14" width="9" style="75"/>
  </cols>
  <sheetData>
    <row r="1" ht="21" customHeight="1" spans="1:11">
      <c r="A1" s="88" t="s">
        <v>49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ht="21" customHeight="1" spans="2:11">
      <c r="B2" s="89" t="s">
        <v>50</v>
      </c>
      <c r="C2" s="89"/>
      <c r="D2" s="89" t="s">
        <v>51</v>
      </c>
      <c r="E2" s="89"/>
      <c r="F2" s="89" t="s">
        <v>52</v>
      </c>
      <c r="G2" s="89"/>
      <c r="H2" s="89" t="s">
        <v>53</v>
      </c>
      <c r="I2" s="89"/>
      <c r="J2" s="89" t="s">
        <v>54</v>
      </c>
      <c r="K2" s="89"/>
    </row>
    <row r="3" ht="21" customHeight="1" spans="2:11">
      <c r="B3" s="63" t="s">
        <v>47</v>
      </c>
      <c r="C3" s="63" t="s">
        <v>48</v>
      </c>
      <c r="D3" s="63" t="s">
        <v>47</v>
      </c>
      <c r="E3" s="63" t="s">
        <v>48</v>
      </c>
      <c r="F3" s="63" t="s">
        <v>47</v>
      </c>
      <c r="G3" s="63" t="s">
        <v>48</v>
      </c>
      <c r="H3" s="63" t="s">
        <v>47</v>
      </c>
      <c r="I3" s="63" t="s">
        <v>48</v>
      </c>
      <c r="J3" s="63" t="s">
        <v>47</v>
      </c>
      <c r="K3" s="63" t="s">
        <v>48</v>
      </c>
    </row>
    <row r="4" ht="21" customHeight="1" spans="1:11">
      <c r="A4" t="s">
        <v>6</v>
      </c>
      <c r="B4" s="87">
        <v>73235</v>
      </c>
      <c r="C4" s="87">
        <v>8525</v>
      </c>
      <c r="D4" s="87">
        <v>58825</v>
      </c>
      <c r="E4" s="87">
        <v>6358</v>
      </c>
      <c r="F4" s="87">
        <v>264772</v>
      </c>
      <c r="G4" s="87">
        <v>710935</v>
      </c>
      <c r="H4" s="87">
        <v>1600</v>
      </c>
      <c r="I4" s="87">
        <v>5318</v>
      </c>
      <c r="J4" s="87">
        <v>820</v>
      </c>
      <c r="K4" s="87">
        <v>247</v>
      </c>
    </row>
    <row r="5" ht="21" customHeight="1" spans="1:13">
      <c r="A5" t="s">
        <v>10</v>
      </c>
      <c r="B5" s="87">
        <v>70.0376299376299</v>
      </c>
      <c r="C5" s="87">
        <v>8.15789473684211</v>
      </c>
      <c r="D5" s="87"/>
      <c r="E5" s="87"/>
      <c r="F5" s="87">
        <v>3571.21417063989</v>
      </c>
      <c r="G5" s="87">
        <v>9562.72842055561</v>
      </c>
      <c r="H5" s="87"/>
      <c r="I5" s="87"/>
      <c r="J5" s="87"/>
      <c r="K5" s="87"/>
      <c r="L5" s="90"/>
      <c r="M5" s="63"/>
    </row>
    <row r="6" ht="21" customHeight="1" spans="1:13">
      <c r="A6" t="s">
        <v>11</v>
      </c>
      <c r="B6" s="87">
        <v>0</v>
      </c>
      <c r="C6" s="87">
        <v>0</v>
      </c>
      <c r="D6" s="87"/>
      <c r="E6" s="87"/>
      <c r="F6" s="87">
        <v>0</v>
      </c>
      <c r="G6" s="87">
        <v>0</v>
      </c>
      <c r="H6" s="87"/>
      <c r="I6" s="87"/>
      <c r="J6" s="87"/>
      <c r="K6" s="87"/>
      <c r="L6" s="90"/>
      <c r="M6" s="63"/>
    </row>
    <row r="7" ht="21" customHeight="1" spans="1:13">
      <c r="A7" t="s">
        <v>12</v>
      </c>
      <c r="B7" s="87">
        <v>0</v>
      </c>
      <c r="C7" s="87">
        <v>0</v>
      </c>
      <c r="D7" s="87"/>
      <c r="E7" s="87"/>
      <c r="F7" s="87">
        <v>0</v>
      </c>
      <c r="G7" s="87">
        <v>0</v>
      </c>
      <c r="H7" s="87"/>
      <c r="I7" s="87"/>
      <c r="J7" s="87"/>
      <c r="K7" s="87"/>
      <c r="L7" s="90"/>
      <c r="M7" s="63"/>
    </row>
    <row r="8" ht="21" customHeight="1" spans="1:13">
      <c r="A8" t="s">
        <v>13</v>
      </c>
      <c r="B8" s="87">
        <v>574.511573111573</v>
      </c>
      <c r="C8" s="87">
        <v>66.2828947368421</v>
      </c>
      <c r="D8" s="87">
        <v>369.354576561163</v>
      </c>
      <c r="E8" s="87">
        <v>38.2951339356475</v>
      </c>
      <c r="F8" s="87">
        <v>9793.57160977719</v>
      </c>
      <c r="G8" s="87">
        <v>26997.020670962</v>
      </c>
      <c r="H8" s="87">
        <v>17.0666666666667</v>
      </c>
      <c r="I8" s="87">
        <v>52.1685685685686</v>
      </c>
      <c r="J8" s="87"/>
      <c r="K8" s="87"/>
      <c r="L8" s="90"/>
      <c r="M8" s="63"/>
    </row>
    <row r="9" ht="21" customHeight="1" spans="1:13">
      <c r="A9" t="s">
        <v>14</v>
      </c>
      <c r="B9" s="87">
        <v>783.609424809425</v>
      </c>
      <c r="C9" s="87">
        <v>86.6776315789474</v>
      </c>
      <c r="D9" s="87">
        <v>520.316937553465</v>
      </c>
      <c r="E9" s="87">
        <v>52.403867490886</v>
      </c>
      <c r="F9" s="87">
        <v>10079.7438974154</v>
      </c>
      <c r="G9" s="87">
        <v>23708.1729493402</v>
      </c>
      <c r="H9" s="87">
        <v>42.6666666666667</v>
      </c>
      <c r="I9" s="87">
        <v>136.277077077077</v>
      </c>
      <c r="J9" s="87"/>
      <c r="K9" s="87"/>
      <c r="L9" s="90"/>
      <c r="M9" s="63"/>
    </row>
    <row r="10" ht="21" customHeight="1" spans="1:13">
      <c r="A10" t="s">
        <v>15</v>
      </c>
      <c r="B10" s="87">
        <v>11398.878031878</v>
      </c>
      <c r="C10" s="87">
        <v>1388.88157894737</v>
      </c>
      <c r="D10" s="87">
        <v>10000.75320787</v>
      </c>
      <c r="E10" s="87">
        <v>1155.90838484704</v>
      </c>
      <c r="F10" s="87">
        <v>21571.991010796</v>
      </c>
      <c r="G10" s="87">
        <v>62040.8829088768</v>
      </c>
      <c r="H10" s="87">
        <v>151.466666666667</v>
      </c>
      <c r="I10" s="87">
        <v>513.168368368368</v>
      </c>
      <c r="J10" s="87">
        <v>32.8</v>
      </c>
      <c r="K10" s="91">
        <v>7.68444444444444</v>
      </c>
      <c r="L10" s="90"/>
      <c r="M10" s="63"/>
    </row>
    <row r="11" ht="21" customHeight="1" spans="1:13">
      <c r="A11" t="s">
        <v>16</v>
      </c>
      <c r="B11" s="87">
        <v>3976.91933471933</v>
      </c>
      <c r="C11" s="87">
        <v>374.243421052632</v>
      </c>
      <c r="D11" s="87">
        <v>3351.36441402908</v>
      </c>
      <c r="E11" s="87">
        <v>280.159137739737</v>
      </c>
      <c r="F11" s="87">
        <v>44145.0450806133</v>
      </c>
      <c r="G11" s="87">
        <v>119898.470492254</v>
      </c>
      <c r="H11" s="87">
        <v>42.6666666666667</v>
      </c>
      <c r="I11" s="87">
        <v>139.471071071071</v>
      </c>
      <c r="J11" s="87">
        <v>0</v>
      </c>
      <c r="K11" s="91">
        <v>0</v>
      </c>
      <c r="L11" s="90"/>
      <c r="M11" s="63"/>
    </row>
    <row r="12" ht="21" customHeight="1" spans="1:13">
      <c r="A12" t="s">
        <v>17</v>
      </c>
      <c r="B12" s="87">
        <v>9536.28309078309</v>
      </c>
      <c r="C12" s="87">
        <v>1104.375</v>
      </c>
      <c r="D12" s="87">
        <v>8017.10778443114</v>
      </c>
      <c r="E12" s="87">
        <v>862.648280234586</v>
      </c>
      <c r="F12" s="87">
        <v>14906.8764473883</v>
      </c>
      <c r="G12" s="87">
        <v>36742.46285383</v>
      </c>
      <c r="H12" s="87">
        <v>184.533333333333</v>
      </c>
      <c r="I12" s="87">
        <v>619.634834834835</v>
      </c>
      <c r="J12" s="87">
        <v>196.8</v>
      </c>
      <c r="K12" s="91">
        <v>61.4755555555556</v>
      </c>
      <c r="L12" s="90"/>
      <c r="M12" s="63"/>
    </row>
    <row r="13" ht="21" customHeight="1" spans="1:13">
      <c r="A13" t="s">
        <v>18</v>
      </c>
      <c r="B13" s="87">
        <v>10152.4112266112</v>
      </c>
      <c r="C13" s="87">
        <v>1149.24342105263</v>
      </c>
      <c r="D13" s="87">
        <v>8878.5996578272</v>
      </c>
      <c r="E13" s="87">
        <v>934.199714693295</v>
      </c>
      <c r="F13" s="87">
        <v>23049.2879522642</v>
      </c>
      <c r="G13" s="87">
        <v>60904.2333410036</v>
      </c>
      <c r="H13" s="87">
        <v>235.733333333333</v>
      </c>
      <c r="I13" s="87">
        <v>789.981181181181</v>
      </c>
      <c r="J13" s="87">
        <v>0</v>
      </c>
      <c r="K13" s="91">
        <v>0</v>
      </c>
      <c r="L13" s="90"/>
      <c r="M13" s="63"/>
    </row>
    <row r="14" ht="21" customHeight="1" spans="1:13">
      <c r="A14" t="s">
        <v>19</v>
      </c>
      <c r="B14" s="87">
        <v>2590.37726957727</v>
      </c>
      <c r="C14" s="87">
        <v>320.197368421053</v>
      </c>
      <c r="D14" s="87">
        <v>1531.76475620188</v>
      </c>
      <c r="E14" s="87">
        <v>156.203835790141</v>
      </c>
      <c r="F14" s="87">
        <v>15904.6998201343</v>
      </c>
      <c r="G14" s="87">
        <v>42744.3974879267</v>
      </c>
      <c r="H14" s="87">
        <v>92.8</v>
      </c>
      <c r="I14" s="87">
        <v>295.976776776777</v>
      </c>
      <c r="J14" s="87">
        <v>344.4</v>
      </c>
      <c r="K14" s="91">
        <v>107.582222222222</v>
      </c>
      <c r="L14" s="90"/>
      <c r="M14" s="63"/>
    </row>
    <row r="15" ht="21" customHeight="1" spans="1:13">
      <c r="A15" t="s">
        <v>20</v>
      </c>
      <c r="B15" s="87">
        <v>4368.72404712405</v>
      </c>
      <c r="C15" s="87">
        <v>484.375</v>
      </c>
      <c r="D15" s="87">
        <v>2982.00983746792</v>
      </c>
      <c r="E15" s="87">
        <v>303.337771437629</v>
      </c>
      <c r="F15" s="87">
        <v>17572.0583564113</v>
      </c>
      <c r="G15" s="87">
        <v>46052.3664172325</v>
      </c>
      <c r="H15" s="87">
        <v>177.066666666667</v>
      </c>
      <c r="I15" s="87">
        <v>583.436236236236</v>
      </c>
      <c r="J15" s="87">
        <v>147.6</v>
      </c>
      <c r="K15" s="91">
        <v>35.1288888888889</v>
      </c>
      <c r="L15" s="90"/>
      <c r="M15" s="63"/>
    </row>
    <row r="16" ht="21" customHeight="1" spans="1:13">
      <c r="A16" t="s">
        <v>21</v>
      </c>
      <c r="B16" s="87">
        <v>952.105751905752</v>
      </c>
      <c r="C16" s="87">
        <v>98.9144736842105</v>
      </c>
      <c r="D16" s="87">
        <v>614.92001710864</v>
      </c>
      <c r="E16" s="87">
        <v>64.4970676810905</v>
      </c>
      <c r="F16" s="87">
        <v>19207.0200299368</v>
      </c>
      <c r="G16" s="87">
        <v>52596.0686023716</v>
      </c>
      <c r="H16" s="87">
        <v>50.1333333333333</v>
      </c>
      <c r="I16" s="87">
        <v>159.6996996997</v>
      </c>
      <c r="J16" s="87">
        <v>0</v>
      </c>
      <c r="K16" s="91">
        <v>0</v>
      </c>
      <c r="L16" s="90"/>
      <c r="M16" s="63"/>
    </row>
    <row r="17" ht="21" customHeight="1" spans="1:13">
      <c r="A17" t="s">
        <v>22</v>
      </c>
      <c r="B17" s="87">
        <v>11552.1487872488</v>
      </c>
      <c r="C17" s="87">
        <v>1418.45394736842</v>
      </c>
      <c r="D17" s="87">
        <v>9945.4003421728</v>
      </c>
      <c r="E17" s="87">
        <v>1145.83071802187</v>
      </c>
      <c r="F17" s="87">
        <v>22413.2295469099</v>
      </c>
      <c r="G17" s="87">
        <v>60419.8294130128</v>
      </c>
      <c r="H17" s="87">
        <v>261.333333333333</v>
      </c>
      <c r="I17" s="87">
        <v>892.188988988989</v>
      </c>
      <c r="J17" s="87">
        <v>0</v>
      </c>
      <c r="K17" s="91">
        <v>0</v>
      </c>
      <c r="L17" s="90"/>
      <c r="M17" s="63"/>
    </row>
    <row r="18" ht="21" customHeight="1" spans="1:13">
      <c r="A18" t="s">
        <v>23</v>
      </c>
      <c r="B18" s="87">
        <v>3991.12986832987</v>
      </c>
      <c r="C18" s="87">
        <v>461.940789473684</v>
      </c>
      <c r="D18" s="87">
        <v>2763.61762189906</v>
      </c>
      <c r="E18" s="87">
        <v>286.205737834839</v>
      </c>
      <c r="F18" s="87">
        <v>19984.5447359727</v>
      </c>
      <c r="G18" s="87">
        <v>54958.6000406426</v>
      </c>
      <c r="H18" s="87">
        <v>168.533333333333</v>
      </c>
      <c r="I18" s="87">
        <v>548.302302302302</v>
      </c>
      <c r="J18" s="87">
        <v>98.4</v>
      </c>
      <c r="K18" s="91">
        <v>35.1288888888889</v>
      </c>
      <c r="L18" s="90"/>
      <c r="M18" s="63"/>
    </row>
    <row r="19" ht="21" customHeight="1" spans="1:13">
      <c r="A19" t="s">
        <v>24</v>
      </c>
      <c r="B19" s="87">
        <v>4144.40062370062</v>
      </c>
      <c r="C19" s="87">
        <v>477.236842105263</v>
      </c>
      <c r="D19" s="87">
        <v>2243.30068434559</v>
      </c>
      <c r="E19" s="87">
        <v>206.592169915993</v>
      </c>
      <c r="F19" s="87">
        <v>20349.5493896396</v>
      </c>
      <c r="G19" s="87">
        <v>54531.5597357034</v>
      </c>
      <c r="H19" s="87">
        <v>67.2</v>
      </c>
      <c r="I19" s="87">
        <v>219.320920920921</v>
      </c>
      <c r="J19" s="87"/>
      <c r="K19" s="87"/>
      <c r="L19" s="90"/>
      <c r="M19" s="63"/>
    </row>
    <row r="20" ht="21" customHeight="1" spans="1:13">
      <c r="A20" t="s">
        <v>25</v>
      </c>
      <c r="B20" s="87">
        <v>8611.58336798337</v>
      </c>
      <c r="C20" s="87">
        <v>1027.89473684211</v>
      </c>
      <c r="D20" s="87">
        <v>7237.13558597092</v>
      </c>
      <c r="E20" s="87">
        <v>833.423046441591</v>
      </c>
      <c r="F20" s="87">
        <v>18397.0984611494</v>
      </c>
      <c r="G20" s="87">
        <v>50469.3653922014</v>
      </c>
      <c r="H20" s="87">
        <v>100.266666666667</v>
      </c>
      <c r="I20" s="87">
        <v>343.886686686687</v>
      </c>
      <c r="J20" s="87"/>
      <c r="K20" s="87"/>
      <c r="L20" s="90"/>
      <c r="M20" s="63"/>
    </row>
    <row r="21" ht="21" customHeight="1" spans="1:13">
      <c r="A21" t="s">
        <v>26</v>
      </c>
      <c r="B21" s="87">
        <v>531.879972279972</v>
      </c>
      <c r="C21" s="87">
        <v>58.125</v>
      </c>
      <c r="D21" s="87">
        <v>369.354576561163</v>
      </c>
      <c r="E21" s="87">
        <v>38.2951339356475</v>
      </c>
      <c r="F21" s="87">
        <v>3826.06949095166</v>
      </c>
      <c r="G21" s="87">
        <v>9308.84127408674</v>
      </c>
      <c r="H21" s="87">
        <v>8.53333333333333</v>
      </c>
      <c r="I21" s="87">
        <v>24.4872872872873</v>
      </c>
      <c r="J21" s="87"/>
      <c r="K21" s="87"/>
      <c r="L21" s="90"/>
      <c r="M21" s="63"/>
    </row>
    <row r="22" ht="21" customHeight="1" spans="1:1">
      <c r="A22" t="s">
        <v>27</v>
      </c>
    </row>
    <row r="23" ht="21" customHeight="1"/>
    <row r="24" ht="21" customHeight="1"/>
    <row r="25" ht="21" customHeight="1"/>
    <row r="26" ht="21" customHeight="1"/>
  </sheetData>
  <mergeCells count="6">
    <mergeCell ref="A1:K1"/>
    <mergeCell ref="B2:C2"/>
    <mergeCell ref="D2:E2"/>
    <mergeCell ref="F2:G2"/>
    <mergeCell ref="H2:I2"/>
    <mergeCell ref="J2:K2"/>
  </mergeCells>
  <printOptions gridLines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N19" sqref="N19"/>
    </sheetView>
  </sheetViews>
  <sheetFormatPr defaultColWidth="9" defaultRowHeight="13.5"/>
  <cols>
    <col min="1" max="1" width="12.25" customWidth="1"/>
    <col min="2" max="2" width="9.25" customWidth="1"/>
    <col min="3" max="3" width="10.125" customWidth="1"/>
    <col min="4" max="4" width="9.75" customWidth="1"/>
    <col min="5" max="5" width="8.5" customWidth="1"/>
    <col min="6" max="6" width="10.125" customWidth="1"/>
    <col min="7" max="7" width="9.875" customWidth="1"/>
    <col min="8" max="8" width="8.5" customWidth="1"/>
  </cols>
  <sheetData>
    <row r="1" ht="21" customHeight="1" spans="1:8">
      <c r="A1" s="64" t="s">
        <v>55</v>
      </c>
      <c r="B1" s="65"/>
      <c r="C1" s="65"/>
      <c r="D1" s="65"/>
      <c r="E1" s="65"/>
      <c r="F1" s="65"/>
      <c r="G1" s="65"/>
      <c r="H1" s="65"/>
    </row>
    <row r="2" ht="21" customHeight="1" spans="1:8">
      <c r="A2" s="66"/>
      <c r="B2" s="81" t="s">
        <v>56</v>
      </c>
      <c r="C2" s="68"/>
      <c r="D2" s="82" t="s">
        <v>57</v>
      </c>
      <c r="E2" s="82"/>
      <c r="F2" s="83" t="s">
        <v>58</v>
      </c>
      <c r="G2" s="83"/>
      <c r="H2" s="83"/>
    </row>
    <row r="3" ht="21" customHeight="1" spans="1:8">
      <c r="A3" s="66"/>
      <c r="B3" s="83" t="s">
        <v>59</v>
      </c>
      <c r="C3" s="83" t="s">
        <v>60</v>
      </c>
      <c r="D3" s="83" t="s">
        <v>61</v>
      </c>
      <c r="E3" s="83" t="s">
        <v>60</v>
      </c>
      <c r="F3" s="83" t="s">
        <v>62</v>
      </c>
      <c r="G3" s="84" t="s">
        <v>63</v>
      </c>
      <c r="H3" s="83" t="s">
        <v>60</v>
      </c>
    </row>
    <row r="4" ht="21" customHeight="1" spans="1:10">
      <c r="A4" s="66" t="s">
        <v>6</v>
      </c>
      <c r="B4" s="85">
        <v>26012</v>
      </c>
      <c r="C4" s="85">
        <v>40903</v>
      </c>
      <c r="D4" s="85">
        <v>11630</v>
      </c>
      <c r="E4" s="85">
        <v>19252</v>
      </c>
      <c r="F4" s="85">
        <v>42453</v>
      </c>
      <c r="G4" s="86">
        <v>39912</v>
      </c>
      <c r="H4" s="85">
        <v>3820</v>
      </c>
      <c r="J4" s="83"/>
    </row>
    <row r="5" ht="21" customHeight="1" spans="1:10">
      <c r="A5" t="s">
        <v>10</v>
      </c>
      <c r="B5" s="87">
        <v>114.809986625056</v>
      </c>
      <c r="C5" s="87">
        <v>221.223776587446</v>
      </c>
      <c r="D5" s="87">
        <v>87</v>
      </c>
      <c r="E5" s="87">
        <v>159.133057806881</v>
      </c>
      <c r="F5" s="87"/>
      <c r="G5" s="87"/>
      <c r="H5" s="87"/>
      <c r="J5" s="75"/>
    </row>
    <row r="6" ht="21" customHeight="1" spans="1:10">
      <c r="A6" t="s">
        <v>11</v>
      </c>
      <c r="B6" s="87">
        <v>0</v>
      </c>
      <c r="C6" s="87">
        <v>0</v>
      </c>
      <c r="D6" s="87"/>
      <c r="E6" s="87">
        <v>0</v>
      </c>
      <c r="F6" s="87"/>
      <c r="G6" s="87"/>
      <c r="H6" s="87"/>
      <c r="J6" s="75"/>
    </row>
    <row r="7" ht="21" customHeight="1" spans="1:10">
      <c r="A7" t="s">
        <v>12</v>
      </c>
      <c r="B7" s="87">
        <v>0</v>
      </c>
      <c r="C7" s="87">
        <v>0</v>
      </c>
      <c r="D7" s="87"/>
      <c r="E7" s="87">
        <v>0</v>
      </c>
      <c r="F7" s="87"/>
      <c r="G7" s="87"/>
      <c r="H7" s="87"/>
      <c r="J7" s="75"/>
    </row>
    <row r="8" ht="21" customHeight="1" spans="1:10">
      <c r="A8" t="s">
        <v>13</v>
      </c>
      <c r="B8" s="87">
        <v>328.194204190816</v>
      </c>
      <c r="C8" s="87">
        <v>616.873992407301</v>
      </c>
      <c r="D8" s="87">
        <v>209</v>
      </c>
      <c r="E8" s="87">
        <v>331.699425688369</v>
      </c>
      <c r="F8" s="87">
        <v>570.762622169249</v>
      </c>
      <c r="G8" s="87">
        <f>F8/38750*39912</f>
        <v>587.878136155331</v>
      </c>
      <c r="H8" s="87">
        <f>G8/3649*3820</f>
        <v>615.427371913775</v>
      </c>
      <c r="J8" s="75"/>
    </row>
    <row r="9" ht="21" customHeight="1" spans="1:10">
      <c r="A9" t="s">
        <v>14</v>
      </c>
      <c r="B9" s="87">
        <v>2043.38582255907</v>
      </c>
      <c r="C9" s="87">
        <v>2789.75945186957</v>
      </c>
      <c r="D9" s="87">
        <v>1250</v>
      </c>
      <c r="E9" s="87">
        <v>2122.46299178788</v>
      </c>
      <c r="F9" s="87">
        <v>823.760238379023</v>
      </c>
      <c r="G9" s="87">
        <f t="shared" ref="G9:G21" si="0">F9/38750*39912</f>
        <v>848.462416366027</v>
      </c>
      <c r="H9" s="87">
        <f t="shared" ref="H9:H21" si="1">G9/3649*3820</f>
        <v>888.22319279754</v>
      </c>
      <c r="J9" s="75"/>
    </row>
    <row r="10" ht="21" customHeight="1" spans="1:10">
      <c r="A10" t="s">
        <v>15</v>
      </c>
      <c r="B10" s="87">
        <v>3186.84690147124</v>
      </c>
      <c r="C10" s="87">
        <v>4494.67153778148</v>
      </c>
      <c r="D10" s="87">
        <v>833</v>
      </c>
      <c r="E10" s="87">
        <v>1437.36417798293</v>
      </c>
      <c r="F10" s="87">
        <v>3104.78674612634</v>
      </c>
      <c r="G10" s="87">
        <f t="shared" si="0"/>
        <v>3197.89028674566</v>
      </c>
      <c r="H10" s="87">
        <f t="shared" si="1"/>
        <v>3347.75031388557</v>
      </c>
      <c r="J10" s="75"/>
    </row>
    <row r="11" ht="21" customHeight="1" spans="1:10">
      <c r="A11" t="s">
        <v>16</v>
      </c>
      <c r="B11" s="87">
        <v>471.996611680785</v>
      </c>
      <c r="C11" s="87">
        <v>961.472567476208</v>
      </c>
      <c r="D11" s="87">
        <v>35</v>
      </c>
      <c r="E11" s="87">
        <v>32.0332778702163</v>
      </c>
      <c r="F11" s="87">
        <v>0</v>
      </c>
      <c r="G11" s="87">
        <f t="shared" si="0"/>
        <v>0</v>
      </c>
      <c r="H11" s="87">
        <f t="shared" si="1"/>
        <v>0</v>
      </c>
      <c r="J11" s="75"/>
    </row>
    <row r="12" ht="21" customHeight="1" spans="1:10">
      <c r="A12" t="s">
        <v>17</v>
      </c>
      <c r="B12" s="87">
        <v>1871.75069103879</v>
      </c>
      <c r="C12" s="87">
        <v>3586.37776275417</v>
      </c>
      <c r="D12" s="87">
        <v>1198</v>
      </c>
      <c r="E12" s="87">
        <v>1924.06333530138</v>
      </c>
      <c r="F12" s="87">
        <v>3531.84672228844</v>
      </c>
      <c r="G12" s="87">
        <f t="shared" si="0"/>
        <v>3637.75655174132</v>
      </c>
      <c r="H12" s="87">
        <f t="shared" si="1"/>
        <v>3808.22965953737</v>
      </c>
      <c r="J12" s="75"/>
    </row>
    <row r="13" ht="21" customHeight="1" spans="1:10">
      <c r="A13" t="s">
        <v>18</v>
      </c>
      <c r="B13" s="87">
        <v>3387.47445385644</v>
      </c>
      <c r="C13" s="87">
        <v>5830.52280409798</v>
      </c>
      <c r="D13" s="87">
        <v>1736</v>
      </c>
      <c r="E13" s="87">
        <v>2894.36165530567</v>
      </c>
      <c r="F13" s="87">
        <v>2138.33585220501</v>
      </c>
      <c r="G13" s="87">
        <f t="shared" si="0"/>
        <v>2202.4583363408</v>
      </c>
      <c r="H13" s="87">
        <f t="shared" si="1"/>
        <v>2305.67027810958</v>
      </c>
      <c r="J13" s="75"/>
    </row>
    <row r="14" ht="21" customHeight="1" spans="1:10">
      <c r="A14" t="s">
        <v>19</v>
      </c>
      <c r="B14" s="87">
        <v>1572.54890771288</v>
      </c>
      <c r="C14" s="87">
        <v>3208.80833636695</v>
      </c>
      <c r="D14" s="87">
        <v>694</v>
      </c>
      <c r="E14" s="87">
        <v>1063.29815898234</v>
      </c>
      <c r="F14" s="87">
        <v>3405.34791418355</v>
      </c>
      <c r="G14" s="87">
        <f t="shared" si="0"/>
        <v>3507.46441163597</v>
      </c>
      <c r="H14" s="87">
        <f t="shared" si="1"/>
        <v>3671.83174909548</v>
      </c>
      <c r="J14" s="75"/>
    </row>
    <row r="15" ht="21" customHeight="1" spans="1:10">
      <c r="A15" t="s">
        <v>20</v>
      </c>
      <c r="B15" s="87">
        <v>2972.30298707089</v>
      </c>
      <c r="C15" s="87">
        <v>3303.466586926</v>
      </c>
      <c r="D15" s="87">
        <v>746</v>
      </c>
      <c r="E15" s="87">
        <v>1272.03113091085</v>
      </c>
      <c r="F15" s="87">
        <v>6066.88283671037</v>
      </c>
      <c r="G15" s="87">
        <f t="shared" si="0"/>
        <v>6248.8110394525</v>
      </c>
      <c r="H15" s="87">
        <f t="shared" si="1"/>
        <v>6541.6437847927</v>
      </c>
      <c r="J15" s="75"/>
    </row>
    <row r="16" ht="21" customHeight="1" spans="1:10">
      <c r="A16" t="s">
        <v>21</v>
      </c>
      <c r="B16" s="87">
        <v>1215.36228265716</v>
      </c>
      <c r="C16" s="87">
        <v>2295.19668209475</v>
      </c>
      <c r="D16" s="87">
        <v>503</v>
      </c>
      <c r="E16" s="87">
        <v>855.598518598036</v>
      </c>
      <c r="F16" s="87">
        <v>1204.26865315852</v>
      </c>
      <c r="G16" s="87">
        <f t="shared" si="0"/>
        <v>1240.38117380291</v>
      </c>
      <c r="H16" s="87">
        <f t="shared" si="1"/>
        <v>1298.50810740672</v>
      </c>
      <c r="J16" s="75"/>
    </row>
    <row r="17" ht="21" customHeight="1" spans="1:10">
      <c r="A17" t="s">
        <v>22</v>
      </c>
      <c r="B17" s="87">
        <v>1828.84190815872</v>
      </c>
      <c r="C17" s="87">
        <v>3238.58846013833</v>
      </c>
      <c r="D17" s="87">
        <v>642</v>
      </c>
      <c r="E17" s="87">
        <v>978.564972357898</v>
      </c>
      <c r="F17" s="87">
        <v>0</v>
      </c>
      <c r="G17" s="87">
        <f t="shared" si="0"/>
        <v>0</v>
      </c>
      <c r="H17" s="87">
        <f t="shared" si="1"/>
        <v>0</v>
      </c>
      <c r="J17" s="75"/>
    </row>
    <row r="18" ht="21" customHeight="1" spans="1:10">
      <c r="A18" t="s">
        <v>23</v>
      </c>
      <c r="B18" s="87">
        <v>2558.29121711993</v>
      </c>
      <c r="C18" s="87">
        <v>3742.72341255395</v>
      </c>
      <c r="D18" s="87">
        <v>1232</v>
      </c>
      <c r="E18" s="87">
        <v>2068.72975148945</v>
      </c>
      <c r="F18" s="87">
        <v>10026.8015256257</v>
      </c>
      <c r="G18" s="87">
        <f t="shared" si="0"/>
        <v>10327.4761933103</v>
      </c>
      <c r="H18" s="87">
        <f t="shared" si="1"/>
        <v>10811.4439732654</v>
      </c>
      <c r="J18" s="75"/>
    </row>
    <row r="19" ht="21" customHeight="1" spans="1:10">
      <c r="A19" t="s">
        <v>24</v>
      </c>
      <c r="B19" s="87">
        <v>3201.922960321</v>
      </c>
      <c r="C19" s="87">
        <v>4350.02522232045</v>
      </c>
      <c r="D19" s="87">
        <v>2048</v>
      </c>
      <c r="E19" s="87">
        <v>3420.32741130374</v>
      </c>
      <c r="F19" s="87">
        <v>8633.29065554231</v>
      </c>
      <c r="G19" s="87">
        <f t="shared" si="0"/>
        <v>8892.1779779098</v>
      </c>
      <c r="H19" s="87">
        <f t="shared" si="1"/>
        <v>9308.88459183761</v>
      </c>
      <c r="J19" s="75"/>
    </row>
    <row r="20" ht="21" customHeight="1" spans="1:10">
      <c r="A20" t="s">
        <v>25</v>
      </c>
      <c r="B20" s="87">
        <v>1186.36986179224</v>
      </c>
      <c r="C20" s="87">
        <v>2140.97818399293</v>
      </c>
      <c r="D20" s="87">
        <v>382</v>
      </c>
      <c r="E20" s="87">
        <v>641.698888948527</v>
      </c>
      <c r="F20" s="87">
        <v>839.952085816448</v>
      </c>
      <c r="G20" s="87">
        <f t="shared" si="0"/>
        <v>865.139810299512</v>
      </c>
      <c r="H20" s="87">
        <f t="shared" si="1"/>
        <v>905.682125334101</v>
      </c>
      <c r="J20" s="75"/>
    </row>
    <row r="21" ht="21" customHeight="1" spans="1:10">
      <c r="A21" t="s">
        <v>26</v>
      </c>
      <c r="B21" s="87">
        <v>71.9012037449844</v>
      </c>
      <c r="C21" s="87">
        <v>122.311222632482</v>
      </c>
      <c r="D21" s="87">
        <v>35</v>
      </c>
      <c r="E21" s="87">
        <v>50.6332456658258</v>
      </c>
      <c r="F21" s="87">
        <v>2106.96414779499</v>
      </c>
      <c r="G21" s="87">
        <f t="shared" si="0"/>
        <v>2170.14588559468</v>
      </c>
      <c r="H21" s="87">
        <f t="shared" si="1"/>
        <v>2271.84359632</v>
      </c>
      <c r="J21" s="75"/>
    </row>
    <row r="22" spans="1:1">
      <c r="A22" t="s">
        <v>27</v>
      </c>
    </row>
  </sheetData>
  <mergeCells count="4">
    <mergeCell ref="A1:H1"/>
    <mergeCell ref="B2:C2"/>
    <mergeCell ref="D2:E2"/>
    <mergeCell ref="F2:H2"/>
  </mergeCells>
  <printOptions gridLines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workbookViewId="0">
      <selection activeCell="P15" sqref="P15"/>
    </sheetView>
  </sheetViews>
  <sheetFormatPr defaultColWidth="9" defaultRowHeight="13.5"/>
  <cols>
    <col min="1" max="1" width="13.375" customWidth="1"/>
    <col min="2" max="2" width="11.25" customWidth="1"/>
    <col min="3" max="3" width="11.625" customWidth="1"/>
    <col min="4" max="4" width="11.375" customWidth="1"/>
    <col min="5" max="5" width="9.625" customWidth="1"/>
    <col min="6" max="6" width="10.125" customWidth="1"/>
    <col min="7" max="7" width="9.5" customWidth="1"/>
    <col min="8" max="8" width="9.25" customWidth="1"/>
    <col min="9" max="9" width="9" customWidth="1"/>
    <col min="10" max="10" width="9.625" customWidth="1"/>
    <col min="11" max="11" width="12.625" customWidth="1"/>
    <col min="12" max="12" width="10.25" style="63" customWidth="1"/>
    <col min="13" max="13" width="11.25" customWidth="1"/>
    <col min="14" max="14" width="10.875" customWidth="1"/>
  </cols>
  <sheetData>
    <row r="1" ht="21" customHeight="1" spans="1:14">
      <c r="A1" s="64" t="s">
        <v>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6"/>
    </row>
    <row r="2" ht="21" customHeight="1" spans="1:14">
      <c r="A2" s="66"/>
      <c r="B2" s="67" t="s">
        <v>65</v>
      </c>
      <c r="C2" s="67"/>
      <c r="D2" s="67"/>
      <c r="E2" s="68" t="s">
        <v>66</v>
      </c>
      <c r="F2" s="68"/>
      <c r="G2" s="68"/>
      <c r="H2" s="68" t="s">
        <v>67</v>
      </c>
      <c r="I2" s="68"/>
      <c r="J2" s="67" t="s">
        <v>68</v>
      </c>
      <c r="K2" s="67"/>
      <c r="L2" s="67"/>
      <c r="M2" s="65" t="s">
        <v>69</v>
      </c>
      <c r="N2" s="65"/>
    </row>
    <row r="3" ht="21" customHeight="1" spans="1:14">
      <c r="A3" s="66"/>
      <c r="B3" s="69" t="s">
        <v>70</v>
      </c>
      <c r="C3" s="67" t="s">
        <v>71</v>
      </c>
      <c r="D3" s="70" t="s">
        <v>72</v>
      </c>
      <c r="E3" s="67" t="s">
        <v>73</v>
      </c>
      <c r="F3" s="67" t="s">
        <v>71</v>
      </c>
      <c r="G3" s="67" t="s">
        <v>74</v>
      </c>
      <c r="H3" s="67" t="s">
        <v>73</v>
      </c>
      <c r="I3" s="67" t="s">
        <v>71</v>
      </c>
      <c r="J3" s="76" t="s">
        <v>75</v>
      </c>
      <c r="K3" s="76" t="s">
        <v>76</v>
      </c>
      <c r="L3" s="72" t="s">
        <v>77</v>
      </c>
      <c r="M3" s="77" t="s">
        <v>78</v>
      </c>
      <c r="N3" s="77" t="s">
        <v>79</v>
      </c>
    </row>
    <row r="4" ht="21" customHeight="1" spans="1:14">
      <c r="A4" s="66" t="s">
        <v>6</v>
      </c>
      <c r="B4" s="71">
        <v>581200</v>
      </c>
      <c r="C4" s="72">
        <v>355000</v>
      </c>
      <c r="D4" s="73">
        <v>28600</v>
      </c>
      <c r="E4" s="72">
        <v>6260</v>
      </c>
      <c r="F4" s="72">
        <v>14790</v>
      </c>
      <c r="G4" s="72">
        <v>14060</v>
      </c>
      <c r="H4" s="72">
        <v>39300</v>
      </c>
      <c r="I4" s="72">
        <v>39500</v>
      </c>
      <c r="J4" s="78">
        <v>3521500</v>
      </c>
      <c r="K4" s="78">
        <v>7605000</v>
      </c>
      <c r="L4" s="72">
        <v>45030</v>
      </c>
      <c r="M4" s="72">
        <v>144401</v>
      </c>
      <c r="N4" s="79">
        <v>29100</v>
      </c>
    </row>
    <row r="5" ht="21" customHeight="1" spans="1:15">
      <c r="A5" s="66" t="s">
        <v>10</v>
      </c>
      <c r="B5" s="74">
        <v>581.523968784838</v>
      </c>
      <c r="C5" s="74">
        <v>354.77209501391</v>
      </c>
      <c r="D5" s="74">
        <v>28.4644549763033</v>
      </c>
      <c r="E5" s="74">
        <v>5.90566037735849</v>
      </c>
      <c r="F5" s="74">
        <v>14.2675868210151</v>
      </c>
      <c r="G5" s="74">
        <v>13.5900120821587</v>
      </c>
      <c r="H5" s="74">
        <v>79.015873015873</v>
      </c>
      <c r="I5" s="74">
        <v>78.771676300578</v>
      </c>
      <c r="J5" s="74">
        <v>10564.5</v>
      </c>
      <c r="K5" s="74">
        <v>22815.410626063</v>
      </c>
      <c r="L5" s="74">
        <v>135.593006313745</v>
      </c>
      <c r="M5" s="74">
        <v>566.19456844451</v>
      </c>
      <c r="N5" s="74">
        <v>412.332964414338</v>
      </c>
      <c r="O5" s="75"/>
    </row>
    <row r="6" ht="21" customHeight="1" spans="1:15">
      <c r="A6" s="66" t="s">
        <v>11</v>
      </c>
      <c r="B6" s="74">
        <v>0</v>
      </c>
      <c r="C6" s="74">
        <v>0</v>
      </c>
      <c r="D6" s="74">
        <v>0</v>
      </c>
      <c r="E6" s="74">
        <v>0</v>
      </c>
      <c r="F6" s="74">
        <v>0</v>
      </c>
      <c r="G6" s="74">
        <v>0</v>
      </c>
      <c r="H6" s="74">
        <v>0</v>
      </c>
      <c r="I6" s="74">
        <v>0</v>
      </c>
      <c r="J6" s="74">
        <v>0</v>
      </c>
      <c r="K6" s="74">
        <v>0</v>
      </c>
      <c r="L6" s="74">
        <v>0</v>
      </c>
      <c r="M6" s="74">
        <v>0</v>
      </c>
      <c r="N6" s="74">
        <v>0</v>
      </c>
      <c r="O6" s="75"/>
    </row>
    <row r="7" ht="21" customHeight="1" spans="1:15">
      <c r="A7" s="66" t="s">
        <v>12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0</v>
      </c>
      <c r="M7" s="74">
        <v>0</v>
      </c>
      <c r="N7" s="74">
        <v>0</v>
      </c>
      <c r="O7" s="75"/>
    </row>
    <row r="8" ht="21" customHeight="1" spans="1:15">
      <c r="A8" s="66" t="s">
        <v>13</v>
      </c>
      <c r="B8" s="74">
        <v>30803.7619843924</v>
      </c>
      <c r="C8" s="74">
        <v>18815.0759683287</v>
      </c>
      <c r="D8" s="74">
        <v>1516.07109004739</v>
      </c>
      <c r="E8" s="74">
        <v>263.392452830189</v>
      </c>
      <c r="F8" s="74">
        <v>621.188780053428</v>
      </c>
      <c r="G8" s="74">
        <v>590.033024567056</v>
      </c>
      <c r="H8" s="74">
        <v>1689.48412698413</v>
      </c>
      <c r="I8" s="74">
        <v>1698.72832369942</v>
      </c>
      <c r="J8" s="74">
        <v>137338.5</v>
      </c>
      <c r="K8" s="74">
        <v>296595.205313032</v>
      </c>
      <c r="L8" s="74">
        <v>1756.14813016027</v>
      </c>
      <c r="M8" s="74">
        <v>1355.40462338065</v>
      </c>
      <c r="N8" s="74">
        <v>807.100202965532</v>
      </c>
      <c r="O8" s="75"/>
    </row>
    <row r="9" ht="21" customHeight="1" spans="1:16">
      <c r="A9" s="66" t="s">
        <v>14</v>
      </c>
      <c r="B9" s="74">
        <v>13367.7619843924</v>
      </c>
      <c r="C9" s="74">
        <v>8165.0759683287</v>
      </c>
      <c r="D9" s="74">
        <v>658.071090047393</v>
      </c>
      <c r="E9" s="74">
        <v>263.392452830189</v>
      </c>
      <c r="F9" s="74">
        <v>621.188780053428</v>
      </c>
      <c r="G9" s="74">
        <v>590.033024567056</v>
      </c>
      <c r="H9" s="74">
        <v>1651.01587301587</v>
      </c>
      <c r="I9" s="74">
        <v>1658.77167630058</v>
      </c>
      <c r="J9" s="74">
        <v>144381.5</v>
      </c>
      <c r="K9" s="74">
        <v>311804.794686968</v>
      </c>
      <c r="L9" s="74">
        <v>1845.81447304517</v>
      </c>
      <c r="M9" s="74">
        <v>8652.7972087644</v>
      </c>
      <c r="N9" s="74">
        <v>757.176781896772</v>
      </c>
      <c r="O9" s="75"/>
      <c r="P9" s="80"/>
    </row>
    <row r="10" ht="21" customHeight="1" spans="1:15">
      <c r="A10" s="66" t="s">
        <v>15</v>
      </c>
      <c r="B10" s="74">
        <v>54632.4760312152</v>
      </c>
      <c r="C10" s="74">
        <v>33369.8480633426</v>
      </c>
      <c r="D10" s="74">
        <v>2688.5355450237</v>
      </c>
      <c r="E10" s="74">
        <v>563.4</v>
      </c>
      <c r="F10" s="74">
        <v>1331.27560106857</v>
      </c>
      <c r="G10" s="74">
        <v>1265.0036246476</v>
      </c>
      <c r="H10" s="74">
        <v>3457.98412698413</v>
      </c>
      <c r="I10" s="74">
        <v>3476.22832369942</v>
      </c>
      <c r="J10" s="74">
        <v>369757.5</v>
      </c>
      <c r="K10" s="74">
        <v>798525</v>
      </c>
      <c r="L10" s="74">
        <v>4728.25934919864</v>
      </c>
      <c r="M10" s="74">
        <v>6620.19944147079</v>
      </c>
      <c r="N10" s="74">
        <v>1933.15827706417</v>
      </c>
      <c r="O10" s="75"/>
    </row>
    <row r="11" ht="21" customHeight="1" spans="1:15">
      <c r="A11" s="66" t="s">
        <v>16</v>
      </c>
      <c r="B11" s="74">
        <v>22666.4760312152</v>
      </c>
      <c r="C11" s="74">
        <v>13845.2279049861</v>
      </c>
      <c r="D11" s="74">
        <v>1115.5355450237</v>
      </c>
      <c r="E11" s="74">
        <v>362.607547169811</v>
      </c>
      <c r="F11" s="74">
        <v>858.250222617988</v>
      </c>
      <c r="G11" s="74">
        <v>815.400724929521</v>
      </c>
      <c r="H11" s="74">
        <v>2121.99206349206</v>
      </c>
      <c r="I11" s="74">
        <v>2132.54335260116</v>
      </c>
      <c r="J11" s="74">
        <v>193682.5</v>
      </c>
      <c r="K11" s="74">
        <v>418275</v>
      </c>
      <c r="L11" s="74">
        <v>2476.75934919864</v>
      </c>
      <c r="M11" s="74">
        <v>17680.3419016791</v>
      </c>
      <c r="N11" s="74">
        <v>5364.95391276448</v>
      </c>
      <c r="O11" s="75"/>
    </row>
    <row r="12" ht="21" customHeight="1" spans="1:15">
      <c r="A12" s="66" t="s">
        <v>17</v>
      </c>
      <c r="B12" s="74">
        <v>54632.4760312152</v>
      </c>
      <c r="C12" s="74">
        <v>33369.8480633426</v>
      </c>
      <c r="D12" s="74">
        <v>2688.5355450237</v>
      </c>
      <c r="E12" s="74">
        <v>601.196226415094</v>
      </c>
      <c r="F12" s="74">
        <v>1420.17364203028</v>
      </c>
      <c r="G12" s="74">
        <v>1349.9412001611</v>
      </c>
      <c r="H12" s="74">
        <v>3733.5</v>
      </c>
      <c r="I12" s="74">
        <v>3752.5</v>
      </c>
      <c r="J12" s="74">
        <v>316935</v>
      </c>
      <c r="K12" s="74">
        <v>684450</v>
      </c>
      <c r="L12" s="74">
        <v>4052.48130160272</v>
      </c>
      <c r="M12" s="74">
        <v>3363.5623373601</v>
      </c>
      <c r="N12" s="74">
        <v>646.23491367656</v>
      </c>
      <c r="O12" s="75"/>
    </row>
    <row r="13" ht="21" customHeight="1" spans="1:15">
      <c r="A13" s="66" t="s">
        <v>18</v>
      </c>
      <c r="B13" s="74">
        <v>78462</v>
      </c>
      <c r="C13" s="74">
        <v>47925.3798416435</v>
      </c>
      <c r="D13" s="74">
        <v>3861</v>
      </c>
      <c r="E13" s="74">
        <v>807.894339622641</v>
      </c>
      <c r="F13" s="74">
        <v>1907.46660730187</v>
      </c>
      <c r="G13" s="74">
        <v>1814.26661296818</v>
      </c>
      <c r="H13" s="74">
        <v>5188.01587301587</v>
      </c>
      <c r="I13" s="74">
        <v>5213.77167630058</v>
      </c>
      <c r="J13" s="74">
        <v>415537</v>
      </c>
      <c r="K13" s="74">
        <v>897390.410626063</v>
      </c>
      <c r="L13" s="74">
        <v>5313.27756192326</v>
      </c>
      <c r="M13" s="74">
        <v>24442.089985261</v>
      </c>
      <c r="N13" s="74">
        <v>2334.39726447166</v>
      </c>
      <c r="O13" s="75"/>
    </row>
    <row r="14" ht="21" customHeight="1" spans="1:15">
      <c r="A14" s="66" t="s">
        <v>19</v>
      </c>
      <c r="B14" s="74">
        <v>32547.5239687848</v>
      </c>
      <c r="C14" s="74">
        <v>19880.1519366574</v>
      </c>
      <c r="D14" s="74">
        <v>1601.4644549763</v>
      </c>
      <c r="E14" s="74">
        <v>375.6</v>
      </c>
      <c r="F14" s="74">
        <v>887.882902938557</v>
      </c>
      <c r="G14" s="74">
        <v>843.713250100685</v>
      </c>
      <c r="H14" s="74">
        <v>2790.50793650794</v>
      </c>
      <c r="I14" s="74">
        <v>2804.95664739884</v>
      </c>
      <c r="J14" s="74">
        <v>197204</v>
      </c>
      <c r="K14" s="74">
        <v>425879.794686968</v>
      </c>
      <c r="L14" s="74">
        <v>2521.59252064109</v>
      </c>
      <c r="M14" s="74">
        <v>2457.24369362698</v>
      </c>
      <c r="N14" s="74">
        <v>162.714809994701</v>
      </c>
      <c r="O14" s="75"/>
    </row>
    <row r="15" ht="21" customHeight="1" spans="1:15">
      <c r="A15" s="66" t="s">
        <v>20</v>
      </c>
      <c r="B15" s="74">
        <v>56376.2380156076</v>
      </c>
      <c r="C15" s="74">
        <v>34434.9240316713</v>
      </c>
      <c r="D15" s="74">
        <v>2773.92890995261</v>
      </c>
      <c r="E15" s="74">
        <v>519.698113207547</v>
      </c>
      <c r="F15" s="74">
        <v>1228.10997328584</v>
      </c>
      <c r="G15" s="74">
        <v>1166.47603705195</v>
      </c>
      <c r="H15" s="74">
        <v>3537</v>
      </c>
      <c r="I15" s="74">
        <v>3555</v>
      </c>
      <c r="J15" s="74">
        <v>292284.5</v>
      </c>
      <c r="K15" s="74">
        <v>631215.410626063</v>
      </c>
      <c r="L15" s="74">
        <v>3737.55560951918</v>
      </c>
      <c r="M15" s="74">
        <v>14412.5031064661</v>
      </c>
      <c r="N15" s="74">
        <v>2679.24108195409</v>
      </c>
      <c r="O15" s="75"/>
    </row>
    <row r="16" ht="21" customHeight="1" spans="1:15">
      <c r="A16" s="66" t="s">
        <v>21</v>
      </c>
      <c r="B16" s="74">
        <v>72650</v>
      </c>
      <c r="C16" s="74">
        <v>44375.3798416435</v>
      </c>
      <c r="D16" s="74">
        <v>3575</v>
      </c>
      <c r="E16" s="74">
        <v>451.192452830189</v>
      </c>
      <c r="F16" s="74">
        <v>1064.58147818344</v>
      </c>
      <c r="G16" s="74">
        <v>1012.45590012082</v>
      </c>
      <c r="H16" s="74">
        <v>3261.48412698413</v>
      </c>
      <c r="I16" s="74">
        <v>3278.72832369942</v>
      </c>
      <c r="J16" s="74">
        <v>292284.5</v>
      </c>
      <c r="K16" s="74">
        <v>631215.410626063</v>
      </c>
      <c r="L16" s="74">
        <v>3737.55560951918</v>
      </c>
      <c r="M16" s="74">
        <v>7367.65773866193</v>
      </c>
      <c r="N16" s="74">
        <v>232.053477632333</v>
      </c>
      <c r="O16" s="75"/>
    </row>
    <row r="17" ht="21" customHeight="1" spans="1:15">
      <c r="A17" s="66" t="s">
        <v>22</v>
      </c>
      <c r="B17" s="74">
        <v>52308</v>
      </c>
      <c r="C17" s="74">
        <v>31950</v>
      </c>
      <c r="D17" s="74">
        <v>2574</v>
      </c>
      <c r="E17" s="74">
        <v>751.2</v>
      </c>
      <c r="F17" s="74">
        <v>1774.66829919858</v>
      </c>
      <c r="G17" s="74">
        <v>1687.42650020137</v>
      </c>
      <c r="H17" s="74">
        <v>3183.50793650794</v>
      </c>
      <c r="I17" s="74">
        <v>3199.95664739884</v>
      </c>
      <c r="J17" s="74">
        <v>440187.5</v>
      </c>
      <c r="K17" s="74">
        <v>950625</v>
      </c>
      <c r="L17" s="74">
        <v>5629.2967459932</v>
      </c>
      <c r="M17" s="74">
        <v>14412.5031064661</v>
      </c>
      <c r="N17" s="74">
        <v>4249.06557985774</v>
      </c>
      <c r="O17" s="75"/>
    </row>
    <row r="18" ht="21" customHeight="1" spans="1:15">
      <c r="A18" s="66" t="s">
        <v>23</v>
      </c>
      <c r="B18" s="74">
        <v>50564.2380156076</v>
      </c>
      <c r="C18" s="74">
        <v>30884.9240316713</v>
      </c>
      <c r="D18" s="74">
        <v>2487.92890995261</v>
      </c>
      <c r="E18" s="74">
        <v>513.792452830189</v>
      </c>
      <c r="F18" s="74">
        <v>1212.74487978629</v>
      </c>
      <c r="G18" s="74">
        <v>1152.88602496979</v>
      </c>
      <c r="H18" s="74">
        <v>3183.50793650794</v>
      </c>
      <c r="I18" s="74">
        <v>3199.95664739884</v>
      </c>
      <c r="J18" s="74">
        <v>267634</v>
      </c>
      <c r="K18" s="74">
        <v>577979.794686968</v>
      </c>
      <c r="L18" s="74">
        <v>3422.62991743565</v>
      </c>
      <c r="M18" s="74">
        <v>7219.99908322226</v>
      </c>
      <c r="N18" s="74">
        <v>3017.61315058024</v>
      </c>
      <c r="O18" s="75"/>
    </row>
    <row r="19" ht="21" customHeight="1" spans="1:15">
      <c r="A19" s="66" t="s">
        <v>24</v>
      </c>
      <c r="B19" s="74">
        <v>24991.7619843924</v>
      </c>
      <c r="C19" s="74">
        <v>15265.0759683287</v>
      </c>
      <c r="D19" s="74">
        <v>1230.07109004739</v>
      </c>
      <c r="E19" s="74">
        <v>344.890566037736</v>
      </c>
      <c r="F19" s="74">
        <v>813.252448797863</v>
      </c>
      <c r="G19" s="74">
        <v>773.498187676198</v>
      </c>
      <c r="H19" s="74">
        <v>2082.48412698413</v>
      </c>
      <c r="I19" s="74">
        <v>2093.72832369942</v>
      </c>
      <c r="J19" s="74">
        <v>197204</v>
      </c>
      <c r="K19" s="74">
        <v>425879.794686968</v>
      </c>
      <c r="L19" s="74">
        <v>2521.59252064109</v>
      </c>
      <c r="M19" s="74">
        <v>7366.63940310717</v>
      </c>
      <c r="N19" s="74">
        <v>2283.54960758796</v>
      </c>
      <c r="O19" s="75"/>
    </row>
    <row r="20" ht="21" customHeight="1" spans="1:15">
      <c r="A20" s="66" t="s">
        <v>25</v>
      </c>
      <c r="B20" s="74">
        <v>35453.5239687848</v>
      </c>
      <c r="C20" s="74">
        <v>21654.7720950139</v>
      </c>
      <c r="D20" s="74">
        <v>1744.4644549763</v>
      </c>
      <c r="E20" s="74">
        <v>424.02641509434</v>
      </c>
      <c r="F20" s="74">
        <v>1005.3161175423</v>
      </c>
      <c r="G20" s="74">
        <v>955.830849778494</v>
      </c>
      <c r="H20" s="74">
        <v>3223.01587301587</v>
      </c>
      <c r="I20" s="74">
        <v>3238.77167630058</v>
      </c>
      <c r="J20" s="74">
        <v>225376</v>
      </c>
      <c r="K20" s="74">
        <v>486720.205313032</v>
      </c>
      <c r="L20" s="74">
        <v>2880.25789218067</v>
      </c>
      <c r="M20" s="74">
        <v>27317.8695918929</v>
      </c>
      <c r="N20" s="74">
        <v>4115.01257088472</v>
      </c>
      <c r="O20" s="75"/>
    </row>
    <row r="21" ht="21" customHeight="1" spans="1:15">
      <c r="A21" s="66" t="s">
        <v>26</v>
      </c>
      <c r="B21" s="74">
        <v>1162.23801560758</v>
      </c>
      <c r="C21" s="74">
        <v>709.544190027819</v>
      </c>
      <c r="D21" s="74">
        <v>56.9289099526066</v>
      </c>
      <c r="E21" s="74">
        <v>11.811320754717</v>
      </c>
      <c r="F21" s="74">
        <v>29.6326803205699</v>
      </c>
      <c r="G21" s="74">
        <v>29.4450261780105</v>
      </c>
      <c r="H21" s="74">
        <v>117.484126984127</v>
      </c>
      <c r="I21" s="74">
        <v>117.586705202312</v>
      </c>
      <c r="J21" s="74">
        <v>21129</v>
      </c>
      <c r="K21" s="74">
        <v>45628.768121811</v>
      </c>
      <c r="L21" s="74">
        <v>271.186012627489</v>
      </c>
      <c r="M21" s="74">
        <v>1165.99421019598</v>
      </c>
      <c r="N21" s="74">
        <v>105.395404254706</v>
      </c>
      <c r="O21" s="75"/>
    </row>
    <row r="22" ht="21" customHeight="1" spans="1:13">
      <c r="A22" t="s">
        <v>27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M22" s="63"/>
    </row>
    <row r="23" ht="21" customHeight="1" spans="2:11"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ht="21" customHeight="1" spans="8:8">
      <c r="H24" s="75"/>
    </row>
    <row r="25" spans="8:8">
      <c r="H25" s="75"/>
    </row>
    <row r="26" spans="8:8">
      <c r="H26" s="75"/>
    </row>
    <row r="27" spans="8:8">
      <c r="H27" s="75"/>
    </row>
    <row r="28" spans="8:8">
      <c r="H28" s="75"/>
    </row>
    <row r="29" spans="8:8">
      <c r="H29" s="75"/>
    </row>
    <row r="30" spans="8:8">
      <c r="H30" s="75"/>
    </row>
    <row r="31" spans="8:8">
      <c r="H31" s="75"/>
    </row>
    <row r="32" spans="8:8">
      <c r="H32" s="75"/>
    </row>
    <row r="33" spans="8:8">
      <c r="H33" s="75"/>
    </row>
    <row r="34" spans="8:8">
      <c r="H34" s="75"/>
    </row>
    <row r="35" spans="8:8">
      <c r="H35" s="75"/>
    </row>
    <row r="36" spans="8:8">
      <c r="H36" s="75"/>
    </row>
    <row r="37" spans="8:8">
      <c r="H37" s="75"/>
    </row>
    <row r="38" spans="8:8">
      <c r="H38" s="75"/>
    </row>
    <row r="39" spans="8:8">
      <c r="H39" s="75"/>
    </row>
    <row r="40" spans="8:8">
      <c r="H40" s="75"/>
    </row>
  </sheetData>
  <mergeCells count="6">
    <mergeCell ref="A1:M1"/>
    <mergeCell ref="B2:D2"/>
    <mergeCell ref="E2:G2"/>
    <mergeCell ref="H2:I2"/>
    <mergeCell ref="J2:L2"/>
    <mergeCell ref="M2:N2"/>
  </mergeCells>
  <printOptions gridLines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L4" sqref="L4"/>
    </sheetView>
  </sheetViews>
  <sheetFormatPr defaultColWidth="9" defaultRowHeight="13.5" outlineLevelCol="7"/>
  <cols>
    <col min="1" max="1" width="13" customWidth="1"/>
    <col min="2" max="2" width="11" customWidth="1"/>
    <col min="3" max="3" width="11.375" customWidth="1"/>
    <col min="4" max="4" width="10.875" customWidth="1"/>
    <col min="5" max="5" width="10.625" customWidth="1"/>
    <col min="6" max="6" width="8.25" customWidth="1"/>
    <col min="7" max="7" width="8" customWidth="1"/>
    <col min="8" max="8" width="16.75" customWidth="1"/>
  </cols>
  <sheetData>
    <row r="1" spans="1:8">
      <c r="A1" s="55" t="s">
        <v>80</v>
      </c>
      <c r="B1" s="55"/>
      <c r="C1" s="55"/>
      <c r="D1" s="55"/>
      <c r="E1" s="55"/>
      <c r="F1" s="55"/>
      <c r="G1" s="55"/>
      <c r="H1" s="55"/>
    </row>
    <row r="2" ht="52.5" customHeight="1" spans="1:8">
      <c r="A2" s="55"/>
      <c r="B2" s="55"/>
      <c r="C2" s="55"/>
      <c r="D2" s="55"/>
      <c r="E2" s="55"/>
      <c r="F2" s="55"/>
      <c r="G2" s="55"/>
      <c r="H2" s="55"/>
    </row>
    <row r="3" ht="21.95" customHeight="1" spans="1:8">
      <c r="A3" s="56" t="s">
        <v>1</v>
      </c>
      <c r="B3" s="56" t="s">
        <v>81</v>
      </c>
      <c r="C3" s="56" t="s">
        <v>82</v>
      </c>
      <c r="D3" s="57" t="s">
        <v>83</v>
      </c>
      <c r="E3" s="56" t="s">
        <v>84</v>
      </c>
      <c r="F3" s="56" t="s">
        <v>85</v>
      </c>
      <c r="G3" s="56" t="s">
        <v>86</v>
      </c>
      <c r="H3" s="56" t="s">
        <v>87</v>
      </c>
    </row>
    <row r="4" ht="21.95" customHeight="1" spans="1:8">
      <c r="A4" s="56"/>
      <c r="B4" s="56"/>
      <c r="C4" s="56"/>
      <c r="D4" s="57"/>
      <c r="E4" s="56"/>
      <c r="F4" s="56"/>
      <c r="G4" s="56"/>
      <c r="H4" s="56"/>
    </row>
    <row r="5" ht="21.95" customHeight="1" spans="1:8">
      <c r="A5" s="58" t="s">
        <v>88</v>
      </c>
      <c r="B5" s="59">
        <v>283737</v>
      </c>
      <c r="C5" s="59">
        <v>853266</v>
      </c>
      <c r="D5" s="59">
        <v>226804</v>
      </c>
      <c r="E5" s="59">
        <v>763233</v>
      </c>
      <c r="F5" s="60">
        <v>9614</v>
      </c>
      <c r="G5" s="60">
        <v>18176</v>
      </c>
      <c r="H5" s="59">
        <v>864238</v>
      </c>
    </row>
    <row r="6" ht="21.95" customHeight="1" spans="1:8">
      <c r="A6" s="56" t="s">
        <v>10</v>
      </c>
      <c r="B6" s="59">
        <v>28589</v>
      </c>
      <c r="C6" s="59">
        <v>72919</v>
      </c>
      <c r="D6" s="61">
        <v>27079</v>
      </c>
      <c r="E6" s="61">
        <v>87312</v>
      </c>
      <c r="F6" s="60">
        <v>875</v>
      </c>
      <c r="G6" s="60">
        <v>771</v>
      </c>
      <c r="H6" s="59">
        <v>73711</v>
      </c>
    </row>
    <row r="7" ht="21.95" customHeight="1" spans="1:8">
      <c r="A7" s="56" t="s">
        <v>11</v>
      </c>
      <c r="B7" s="59">
        <v>21335</v>
      </c>
      <c r="C7" s="59">
        <v>57019</v>
      </c>
      <c r="D7" s="61">
        <v>18478</v>
      </c>
      <c r="E7" s="61">
        <v>55959</v>
      </c>
      <c r="F7" s="60">
        <v>629</v>
      </c>
      <c r="G7" s="60">
        <v>655</v>
      </c>
      <c r="H7" s="59">
        <v>57739</v>
      </c>
    </row>
    <row r="8" ht="21.95" customHeight="1" spans="1:8">
      <c r="A8" s="56" t="s">
        <v>13</v>
      </c>
      <c r="B8" s="59">
        <v>18940</v>
      </c>
      <c r="C8" s="59">
        <v>49862</v>
      </c>
      <c r="D8" s="61">
        <v>16455</v>
      </c>
      <c r="E8" s="61">
        <v>55352</v>
      </c>
      <c r="F8" s="60">
        <v>466</v>
      </c>
      <c r="G8" s="60">
        <v>1152</v>
      </c>
      <c r="H8" s="59">
        <v>51065</v>
      </c>
    </row>
    <row r="9" ht="21.95" customHeight="1" spans="1:8">
      <c r="A9" s="56" t="s">
        <v>12</v>
      </c>
      <c r="B9" s="59">
        <v>14001</v>
      </c>
      <c r="C9" s="59">
        <v>36479</v>
      </c>
      <c r="D9" s="61">
        <v>13685</v>
      </c>
      <c r="E9" s="61">
        <v>49589</v>
      </c>
      <c r="F9" s="60">
        <v>394</v>
      </c>
      <c r="G9" s="60">
        <v>347</v>
      </c>
      <c r="H9" s="59">
        <v>36926</v>
      </c>
    </row>
    <row r="10" ht="21.95" customHeight="1" spans="1:8">
      <c r="A10" s="56" t="s">
        <v>14</v>
      </c>
      <c r="B10" s="59">
        <v>9619</v>
      </c>
      <c r="C10" s="59">
        <v>27725</v>
      </c>
      <c r="D10" s="61">
        <v>6174</v>
      </c>
      <c r="E10" s="61">
        <v>22992</v>
      </c>
      <c r="F10" s="60">
        <v>365</v>
      </c>
      <c r="G10" s="60">
        <v>685</v>
      </c>
      <c r="H10" s="59">
        <v>27957</v>
      </c>
    </row>
    <row r="11" ht="21.95" customHeight="1" spans="1:8">
      <c r="A11" s="56" t="s">
        <v>15</v>
      </c>
      <c r="B11" s="59">
        <v>22990</v>
      </c>
      <c r="C11" s="59">
        <v>77572</v>
      </c>
      <c r="D11" s="61">
        <v>19562</v>
      </c>
      <c r="E11" s="61">
        <v>64035</v>
      </c>
      <c r="F11" s="60">
        <v>892</v>
      </c>
      <c r="G11" s="60">
        <v>2278</v>
      </c>
      <c r="H11" s="59">
        <v>79063</v>
      </c>
    </row>
    <row r="12" ht="21.95" customHeight="1" spans="1:8">
      <c r="A12" s="56" t="s">
        <v>16</v>
      </c>
      <c r="B12" s="59">
        <v>7631</v>
      </c>
      <c r="C12" s="59">
        <v>25569</v>
      </c>
      <c r="D12" s="61">
        <v>6148</v>
      </c>
      <c r="E12" s="61">
        <v>21290</v>
      </c>
      <c r="F12" s="60">
        <v>263</v>
      </c>
      <c r="G12" s="60">
        <v>427</v>
      </c>
      <c r="H12" s="59">
        <v>25818</v>
      </c>
    </row>
    <row r="13" ht="21.95" customHeight="1" spans="1:8">
      <c r="A13" s="56" t="s">
        <v>24</v>
      </c>
      <c r="B13" s="59">
        <v>21771</v>
      </c>
      <c r="C13" s="59">
        <v>62417</v>
      </c>
      <c r="D13" s="61">
        <v>14895</v>
      </c>
      <c r="E13" s="61">
        <v>49873</v>
      </c>
      <c r="F13" s="60">
        <v>661</v>
      </c>
      <c r="G13" s="60">
        <v>1510</v>
      </c>
      <c r="H13" s="59">
        <v>63090</v>
      </c>
    </row>
    <row r="14" ht="21.95" customHeight="1" spans="1:8">
      <c r="A14" s="56" t="s">
        <v>17</v>
      </c>
      <c r="B14" s="59">
        <v>15069</v>
      </c>
      <c r="C14" s="59">
        <v>49772</v>
      </c>
      <c r="D14" s="61">
        <v>11862</v>
      </c>
      <c r="E14" s="61">
        <v>40052</v>
      </c>
      <c r="F14" s="60">
        <v>519</v>
      </c>
      <c r="G14" s="60">
        <v>1259</v>
      </c>
      <c r="H14" s="59">
        <v>50507</v>
      </c>
    </row>
    <row r="15" ht="21.95" customHeight="1" spans="1:8">
      <c r="A15" s="56" t="s">
        <v>21</v>
      </c>
      <c r="B15" s="59">
        <v>7223</v>
      </c>
      <c r="C15" s="59">
        <v>22708</v>
      </c>
      <c r="D15" s="61">
        <v>5244</v>
      </c>
      <c r="E15" s="61">
        <v>18573</v>
      </c>
      <c r="F15" s="60">
        <v>221</v>
      </c>
      <c r="G15" s="60">
        <v>1007</v>
      </c>
      <c r="H15" s="59">
        <v>23504</v>
      </c>
    </row>
    <row r="16" ht="21.95" customHeight="1" spans="1:8">
      <c r="A16" s="56" t="s">
        <v>22</v>
      </c>
      <c r="B16" s="59">
        <v>25263</v>
      </c>
      <c r="C16" s="59">
        <v>89231</v>
      </c>
      <c r="D16" s="61">
        <v>20755</v>
      </c>
      <c r="E16" s="61">
        <v>71690</v>
      </c>
      <c r="F16" s="60">
        <v>1045</v>
      </c>
      <c r="G16" s="60">
        <v>2303</v>
      </c>
      <c r="H16" s="59">
        <v>90577</v>
      </c>
    </row>
    <row r="17" ht="21.95" customHeight="1" spans="1:8">
      <c r="A17" s="56" t="s">
        <v>18</v>
      </c>
      <c r="B17" s="59">
        <v>18972</v>
      </c>
      <c r="C17" s="59">
        <v>67442</v>
      </c>
      <c r="D17" s="61">
        <v>15417</v>
      </c>
      <c r="E17" s="61">
        <v>52760</v>
      </c>
      <c r="F17" s="60">
        <v>679</v>
      </c>
      <c r="G17" s="60">
        <v>1486</v>
      </c>
      <c r="H17" s="59">
        <v>68426</v>
      </c>
    </row>
    <row r="18" ht="21.95" customHeight="1" spans="1:8">
      <c r="A18" s="56" t="s">
        <v>23</v>
      </c>
      <c r="B18" s="59">
        <v>23649</v>
      </c>
      <c r="C18" s="59">
        <v>67727</v>
      </c>
      <c r="D18" s="61">
        <v>11253</v>
      </c>
      <c r="E18" s="61">
        <v>43789</v>
      </c>
      <c r="F18" s="60">
        <v>801</v>
      </c>
      <c r="G18" s="60">
        <v>1206</v>
      </c>
      <c r="H18" s="59">
        <v>79598</v>
      </c>
    </row>
    <row r="19" ht="21.95" customHeight="1" spans="1:8">
      <c r="A19" s="56" t="s">
        <v>19</v>
      </c>
      <c r="B19" s="59">
        <v>12591</v>
      </c>
      <c r="C19" s="59">
        <v>40221</v>
      </c>
      <c r="D19" s="61">
        <v>10104</v>
      </c>
      <c r="E19" s="61">
        <v>33371</v>
      </c>
      <c r="F19" s="60">
        <v>485</v>
      </c>
      <c r="G19" s="60">
        <v>1037</v>
      </c>
      <c r="H19" s="59">
        <v>40744</v>
      </c>
    </row>
    <row r="20" ht="21.95" customHeight="1" spans="1:8">
      <c r="A20" s="56" t="s">
        <v>20</v>
      </c>
      <c r="B20" s="59">
        <v>14771</v>
      </c>
      <c r="C20" s="59">
        <v>42017</v>
      </c>
      <c r="D20" s="61">
        <v>10565</v>
      </c>
      <c r="E20" s="61">
        <v>35184</v>
      </c>
      <c r="F20" s="60">
        <v>476</v>
      </c>
      <c r="G20" s="60">
        <v>941</v>
      </c>
      <c r="H20" s="59">
        <v>42566</v>
      </c>
    </row>
    <row r="21" ht="21.95" customHeight="1" spans="1:8">
      <c r="A21" s="56" t="s">
        <v>25</v>
      </c>
      <c r="B21" s="59">
        <v>11450</v>
      </c>
      <c r="C21" s="59">
        <v>37131</v>
      </c>
      <c r="D21" s="61">
        <v>9116</v>
      </c>
      <c r="E21" s="61">
        <v>30436</v>
      </c>
      <c r="F21" s="60">
        <v>385</v>
      </c>
      <c r="G21" s="60">
        <v>761</v>
      </c>
      <c r="H21" s="59">
        <v>37484</v>
      </c>
    </row>
    <row r="22" ht="21.95" customHeight="1" spans="1:8">
      <c r="A22" s="56" t="s">
        <v>89</v>
      </c>
      <c r="B22" s="59">
        <v>9873</v>
      </c>
      <c r="C22" s="59">
        <v>27455</v>
      </c>
      <c r="D22" s="61">
        <v>10012</v>
      </c>
      <c r="E22" s="61">
        <v>30976</v>
      </c>
      <c r="F22" s="60">
        <v>458</v>
      </c>
      <c r="G22" s="60">
        <v>351</v>
      </c>
      <c r="H22" s="59">
        <v>15462</v>
      </c>
    </row>
    <row r="23" ht="56.25" customHeight="1" spans="1:8">
      <c r="A23" s="62" t="s">
        <v>90</v>
      </c>
      <c r="B23" s="62"/>
      <c r="C23" s="62"/>
      <c r="D23" s="62"/>
      <c r="E23" s="62"/>
      <c r="F23" s="62"/>
      <c r="G23" s="62"/>
      <c r="H23" s="62"/>
    </row>
  </sheetData>
  <mergeCells count="10">
    <mergeCell ref="A23:H23"/>
    <mergeCell ref="A3:A4"/>
    <mergeCell ref="B3:B4"/>
    <mergeCell ref="C3:C4"/>
    <mergeCell ref="D3:D4"/>
    <mergeCell ref="E3:E4"/>
    <mergeCell ref="F3:F4"/>
    <mergeCell ref="G3:G4"/>
    <mergeCell ref="H3:H4"/>
    <mergeCell ref="A1:H2"/>
  </mergeCells>
  <pageMargins left="0.511811023622047" right="0.31496062992126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K12" sqref="K12"/>
    </sheetView>
  </sheetViews>
  <sheetFormatPr defaultColWidth="9" defaultRowHeight="13.5" outlineLevelCol="4"/>
  <cols>
    <col min="1" max="1" width="12.875" customWidth="1"/>
    <col min="2" max="3" width="11.875" customWidth="1"/>
    <col min="4" max="4" width="12.125" customWidth="1"/>
    <col min="5" max="5" width="12.625" customWidth="1"/>
  </cols>
  <sheetData>
    <row r="1" ht="30.75" customHeight="1" spans="1:5">
      <c r="A1" s="14" t="s">
        <v>91</v>
      </c>
      <c r="B1" s="14"/>
      <c r="C1" s="14"/>
      <c r="D1" s="14"/>
      <c r="E1" s="14"/>
    </row>
    <row r="2" ht="14.25" spans="1:5">
      <c r="A2" s="15"/>
      <c r="B2" s="15"/>
      <c r="C2" s="15"/>
      <c r="D2" s="15"/>
      <c r="E2" s="15"/>
    </row>
    <row r="3" ht="39.95" customHeight="1" spans="1:5">
      <c r="A3" s="46" t="s">
        <v>92</v>
      </c>
      <c r="B3" s="46"/>
      <c r="C3" s="46"/>
      <c r="D3" s="46"/>
      <c r="E3" s="46"/>
    </row>
    <row r="4" ht="39.95" customHeight="1" spans="1:5">
      <c r="A4" s="19" t="s">
        <v>93</v>
      </c>
      <c r="B4" s="19" t="s">
        <v>94</v>
      </c>
      <c r="C4" s="19"/>
      <c r="D4" s="47" t="s">
        <v>95</v>
      </c>
      <c r="E4" s="47"/>
    </row>
    <row r="5" ht="39.95" customHeight="1" spans="1:5">
      <c r="A5" s="19"/>
      <c r="B5" s="19" t="s">
        <v>96</v>
      </c>
      <c r="C5" s="19"/>
      <c r="D5" s="47"/>
      <c r="E5" s="47"/>
    </row>
    <row r="6" ht="39.95" customHeight="1" spans="1:5">
      <c r="A6" s="19"/>
      <c r="B6" s="48" t="s">
        <v>97</v>
      </c>
      <c r="C6" s="48">
        <v>2019</v>
      </c>
      <c r="D6" s="19" t="s">
        <v>97</v>
      </c>
      <c r="E6" s="19" t="s">
        <v>98</v>
      </c>
    </row>
    <row r="7" ht="39.95" customHeight="1" spans="1:5">
      <c r="A7" s="49" t="s">
        <v>99</v>
      </c>
      <c r="B7" s="50">
        <v>695076</v>
      </c>
      <c r="C7" s="51">
        <v>806240</v>
      </c>
      <c r="D7" s="51">
        <v>402566</v>
      </c>
      <c r="E7" s="50">
        <v>450945</v>
      </c>
    </row>
    <row r="8" ht="39.95" customHeight="1" spans="1:5">
      <c r="A8" s="20" t="s">
        <v>100</v>
      </c>
      <c r="B8" s="50">
        <v>363196</v>
      </c>
      <c r="C8" s="51">
        <v>413950</v>
      </c>
      <c r="D8" s="51">
        <v>221912</v>
      </c>
      <c r="E8" s="50">
        <v>240505</v>
      </c>
    </row>
    <row r="9" ht="39.95" customHeight="1" spans="1:5">
      <c r="A9" s="20" t="s">
        <v>101</v>
      </c>
      <c r="B9" s="50">
        <v>24213</v>
      </c>
      <c r="C9" s="51">
        <v>26597</v>
      </c>
      <c r="D9" s="51">
        <v>15760</v>
      </c>
      <c r="E9" s="50">
        <v>17304</v>
      </c>
    </row>
    <row r="10" ht="39.95" customHeight="1" spans="1:5">
      <c r="A10" s="20" t="s">
        <v>102</v>
      </c>
      <c r="B10" s="50">
        <v>225142</v>
      </c>
      <c r="C10" s="51">
        <v>274040</v>
      </c>
      <c r="D10" s="51">
        <v>119852</v>
      </c>
      <c r="E10" s="50">
        <v>143323</v>
      </c>
    </row>
    <row r="11" ht="39.95" customHeight="1" spans="1:5">
      <c r="A11" s="20" t="s">
        <v>103</v>
      </c>
      <c r="B11" s="50">
        <v>35093</v>
      </c>
      <c r="C11" s="51">
        <v>37362</v>
      </c>
      <c r="D11" s="51">
        <v>20424</v>
      </c>
      <c r="E11" s="50">
        <v>21636</v>
      </c>
    </row>
    <row r="12" ht="39.95" customHeight="1" spans="1:5">
      <c r="A12" s="52" t="s">
        <v>104</v>
      </c>
      <c r="B12" s="50">
        <v>47433</v>
      </c>
      <c r="C12" s="51">
        <v>54291</v>
      </c>
      <c r="D12" s="51">
        <v>24618</v>
      </c>
      <c r="E12" s="50">
        <v>28177</v>
      </c>
    </row>
    <row r="13" ht="39.95" customHeight="1" spans="1:5">
      <c r="A13" s="17"/>
      <c r="B13" s="53"/>
      <c r="C13" s="54"/>
      <c r="D13" s="53"/>
      <c r="E13" s="54"/>
    </row>
    <row r="14" ht="39.95" customHeight="1" spans="1:5">
      <c r="A14" s="17"/>
      <c r="B14" s="53"/>
      <c r="C14" s="53"/>
      <c r="D14" s="53"/>
      <c r="E14" s="53"/>
    </row>
    <row r="15" ht="39.95" customHeight="1" spans="1:5">
      <c r="A15" s="17"/>
      <c r="B15" s="53"/>
      <c r="C15" s="53"/>
      <c r="D15" s="53"/>
      <c r="E15" s="53"/>
    </row>
    <row r="16" ht="39.95" customHeight="1" spans="1:5">
      <c r="A16" s="17"/>
      <c r="B16" s="53"/>
      <c r="C16" s="53"/>
      <c r="D16" s="53"/>
      <c r="E16" s="53"/>
    </row>
    <row r="17" ht="39.95" customHeight="1" spans="1:5">
      <c r="A17" s="17"/>
      <c r="B17" s="53"/>
      <c r="C17" s="53"/>
      <c r="D17" s="53"/>
      <c r="E17" s="53"/>
    </row>
    <row r="18" ht="39.95" customHeight="1" spans="1:5">
      <c r="A18" s="17"/>
      <c r="B18" s="53"/>
      <c r="C18" s="53"/>
      <c r="D18" s="53"/>
      <c r="E18" s="53"/>
    </row>
    <row r="19" ht="39.95" customHeight="1" spans="1:5">
      <c r="A19" s="17"/>
      <c r="B19" s="53"/>
      <c r="C19" s="53"/>
      <c r="D19" s="53"/>
      <c r="E19" s="53"/>
    </row>
    <row r="20" ht="39.95" customHeight="1" spans="1:5">
      <c r="A20" s="17"/>
      <c r="B20" s="53"/>
      <c r="C20" s="53"/>
      <c r="D20" s="53"/>
      <c r="E20" s="53"/>
    </row>
  </sheetData>
  <mergeCells count="6">
    <mergeCell ref="A1:E1"/>
    <mergeCell ref="A3:E3"/>
    <mergeCell ref="B4:C4"/>
    <mergeCell ref="B5:C5"/>
    <mergeCell ref="A4:A6"/>
    <mergeCell ref="D4:E5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K11" sqref="K11"/>
    </sheetView>
  </sheetViews>
  <sheetFormatPr defaultColWidth="9" defaultRowHeight="13.5" outlineLevelCol="5"/>
  <cols>
    <col min="1" max="1" width="17" customWidth="1"/>
    <col min="3" max="3" width="13.125" customWidth="1"/>
    <col min="4" max="4" width="13.375" customWidth="1"/>
    <col min="6" max="6" width="11.375" customWidth="1"/>
    <col min="8" max="8" width="9.5" customWidth="1"/>
  </cols>
  <sheetData>
    <row r="1" ht="36" customHeight="1" spans="1:6">
      <c r="A1" s="14" t="s">
        <v>105</v>
      </c>
      <c r="B1" s="14"/>
      <c r="C1" s="14"/>
      <c r="D1" s="14"/>
      <c r="E1" s="14"/>
      <c r="F1" s="14"/>
    </row>
    <row r="2" ht="14.25" spans="1:6">
      <c r="A2" s="32"/>
      <c r="B2" s="15"/>
      <c r="C2" s="16"/>
      <c r="D2" s="32"/>
      <c r="E2" s="15"/>
      <c r="F2" s="16"/>
    </row>
    <row r="3" ht="14.25" spans="1:6">
      <c r="A3" s="33"/>
      <c r="B3" s="17"/>
      <c r="C3" s="18"/>
      <c r="D3" s="33"/>
      <c r="E3" s="17"/>
      <c r="F3" s="18"/>
    </row>
    <row r="4" ht="39.95" customHeight="1" spans="1:6">
      <c r="A4" s="34" t="s">
        <v>106</v>
      </c>
      <c r="B4" s="34" t="s">
        <v>107</v>
      </c>
      <c r="C4" s="34" t="s">
        <v>108</v>
      </c>
      <c r="D4" s="34" t="s">
        <v>106</v>
      </c>
      <c r="E4" s="34" t="s">
        <v>107</v>
      </c>
      <c r="F4" s="34" t="s">
        <v>108</v>
      </c>
    </row>
    <row r="5" ht="39.95" customHeight="1" spans="1:6">
      <c r="A5" s="35" t="s">
        <v>109</v>
      </c>
      <c r="B5" s="34" t="s">
        <v>110</v>
      </c>
      <c r="C5" s="36">
        <v>22446.276</v>
      </c>
      <c r="D5" s="35" t="s">
        <v>111</v>
      </c>
      <c r="E5" s="34" t="s">
        <v>112</v>
      </c>
      <c r="F5" s="37" t="s">
        <v>113</v>
      </c>
    </row>
    <row r="6" ht="39.95" customHeight="1" spans="1:6">
      <c r="A6" s="38" t="s">
        <v>114</v>
      </c>
      <c r="B6" s="34" t="s">
        <v>110</v>
      </c>
      <c r="C6" s="39">
        <v>6325.4</v>
      </c>
      <c r="D6" s="35" t="s">
        <v>115</v>
      </c>
      <c r="E6" s="34" t="s">
        <v>116</v>
      </c>
      <c r="F6" s="40">
        <v>50000</v>
      </c>
    </row>
    <row r="7" ht="39.95" customHeight="1" spans="1:6">
      <c r="A7" s="38" t="s">
        <v>117</v>
      </c>
      <c r="B7" s="34" t="s">
        <v>110</v>
      </c>
      <c r="C7" s="36">
        <v>86.1</v>
      </c>
      <c r="D7" s="35" t="s">
        <v>118</v>
      </c>
      <c r="E7" s="34" t="s">
        <v>116</v>
      </c>
      <c r="F7" s="40">
        <v>11950</v>
      </c>
    </row>
    <row r="8" ht="39.95" customHeight="1" spans="1:6">
      <c r="A8" s="38" t="s">
        <v>119</v>
      </c>
      <c r="B8" s="34" t="s">
        <v>110</v>
      </c>
      <c r="C8" s="36">
        <v>30.624</v>
      </c>
      <c r="D8" s="35" t="s">
        <v>120</v>
      </c>
      <c r="E8" s="34" t="s">
        <v>116</v>
      </c>
      <c r="F8" s="40">
        <v>6255</v>
      </c>
    </row>
    <row r="9" ht="39.95" customHeight="1" spans="1:6">
      <c r="A9" s="38" t="s">
        <v>121</v>
      </c>
      <c r="B9" s="34" t="s">
        <v>110</v>
      </c>
      <c r="C9" s="41"/>
      <c r="D9" s="42" t="s">
        <v>122</v>
      </c>
      <c r="E9" s="34" t="s">
        <v>110</v>
      </c>
      <c r="F9" s="40">
        <v>210</v>
      </c>
    </row>
    <row r="10" ht="39.95" customHeight="1" spans="1:6">
      <c r="A10" s="43" t="s">
        <v>123</v>
      </c>
      <c r="B10" s="34" t="s">
        <v>110</v>
      </c>
      <c r="C10" s="36">
        <v>163</v>
      </c>
      <c r="D10" s="42" t="s">
        <v>124</v>
      </c>
      <c r="E10" s="34" t="s">
        <v>125</v>
      </c>
      <c r="F10" s="44"/>
    </row>
    <row r="11" ht="39.95" customHeight="1" spans="1:6">
      <c r="A11" s="45" t="s">
        <v>126</v>
      </c>
      <c r="B11" s="34" t="s">
        <v>110</v>
      </c>
      <c r="C11" s="39">
        <v>29100</v>
      </c>
      <c r="D11" s="35"/>
      <c r="E11" s="34"/>
      <c r="F11" s="34"/>
    </row>
    <row r="12" ht="39.95" customHeight="1" spans="1:6">
      <c r="A12" s="35" t="s">
        <v>127</v>
      </c>
      <c r="B12" s="34" t="s">
        <v>110</v>
      </c>
      <c r="C12" s="39">
        <v>28330.5</v>
      </c>
      <c r="D12" s="35"/>
      <c r="E12" s="34"/>
      <c r="F12" s="34"/>
    </row>
    <row r="13" ht="39.95" customHeight="1" spans="1:6">
      <c r="A13" s="35" t="s">
        <v>128</v>
      </c>
      <c r="B13" s="34" t="s">
        <v>110</v>
      </c>
      <c r="C13" s="39">
        <v>769.5</v>
      </c>
      <c r="D13" s="35"/>
      <c r="E13" s="35"/>
      <c r="F13" s="34"/>
    </row>
    <row r="14" ht="39.95" customHeight="1" spans="1:6">
      <c r="A14" s="45" t="s">
        <v>78</v>
      </c>
      <c r="B14" s="34" t="s">
        <v>129</v>
      </c>
      <c r="C14" s="36">
        <v>144401</v>
      </c>
      <c r="D14" s="35"/>
      <c r="E14" s="34"/>
      <c r="F14" s="34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topLeftCell="A4" workbookViewId="0">
      <selection activeCell="I12" sqref="I12"/>
    </sheetView>
  </sheetViews>
  <sheetFormatPr defaultColWidth="9" defaultRowHeight="13.5" outlineLevelCol="2"/>
  <cols>
    <col min="1" max="1" width="31.375" customWidth="1"/>
    <col min="2" max="2" width="15.125" customWidth="1"/>
    <col min="3" max="3" width="26.125" customWidth="1"/>
  </cols>
  <sheetData>
    <row r="1" ht="38.25" customHeight="1" spans="1:3">
      <c r="A1" s="14" t="s">
        <v>130</v>
      </c>
      <c r="B1" s="14"/>
      <c r="C1" s="14"/>
    </row>
    <row r="2" ht="14.25" spans="1:3">
      <c r="A2" s="15"/>
      <c r="B2" s="16"/>
      <c r="C2" s="16"/>
    </row>
    <row r="3" ht="14.25" spans="1:3">
      <c r="A3" s="17"/>
      <c r="B3" s="18"/>
      <c r="C3" s="18"/>
    </row>
    <row r="4" ht="39.95" customHeight="1" spans="1:3">
      <c r="A4" s="25" t="s">
        <v>106</v>
      </c>
      <c r="B4" s="25" t="s">
        <v>131</v>
      </c>
      <c r="C4" s="25" t="s">
        <v>132</v>
      </c>
    </row>
    <row r="5" ht="39.95" customHeight="1" spans="1:3">
      <c r="A5" s="25" t="s">
        <v>133</v>
      </c>
      <c r="B5" s="25" t="s">
        <v>134</v>
      </c>
      <c r="C5" s="26">
        <v>2000</v>
      </c>
    </row>
    <row r="6" ht="39.95" customHeight="1" spans="1:3">
      <c r="A6" s="25" t="s">
        <v>135</v>
      </c>
      <c r="B6" s="25" t="s">
        <v>134</v>
      </c>
      <c r="C6" s="26">
        <v>600</v>
      </c>
    </row>
    <row r="7" customFormat="1" ht="39.95" customHeight="1" spans="1:3">
      <c r="A7" s="25" t="s">
        <v>136</v>
      </c>
      <c r="B7" s="25" t="s">
        <v>134</v>
      </c>
      <c r="C7" s="26">
        <v>580</v>
      </c>
    </row>
    <row r="8" ht="39.95" customHeight="1" spans="1:3">
      <c r="A8" s="25" t="s">
        <v>137</v>
      </c>
      <c r="B8" s="25" t="s">
        <v>134</v>
      </c>
      <c r="C8" s="26">
        <v>820</v>
      </c>
    </row>
    <row r="9" ht="39.95" customHeight="1" spans="1:3">
      <c r="A9" s="25" t="s">
        <v>138</v>
      </c>
      <c r="B9" s="25" t="s">
        <v>139</v>
      </c>
      <c r="C9" s="27" t="s">
        <v>140</v>
      </c>
    </row>
    <row r="10" ht="39.95" customHeight="1" spans="1:3">
      <c r="A10" s="25" t="s">
        <v>141</v>
      </c>
      <c r="B10" s="25" t="s">
        <v>134</v>
      </c>
      <c r="C10" s="26">
        <v>800</v>
      </c>
    </row>
    <row r="11" ht="39.95" customHeight="1" spans="1:3">
      <c r="A11" s="25" t="s">
        <v>142</v>
      </c>
      <c r="B11" s="25" t="s">
        <v>134</v>
      </c>
      <c r="C11" s="26">
        <v>58.4</v>
      </c>
    </row>
    <row r="12" ht="39.95" customHeight="1" spans="1:3">
      <c r="A12" s="25" t="s">
        <v>143</v>
      </c>
      <c r="B12" s="25" t="s">
        <v>134</v>
      </c>
      <c r="C12" s="26">
        <v>1200</v>
      </c>
    </row>
    <row r="13" ht="39.95" customHeight="1" spans="1:3">
      <c r="A13" s="25" t="s">
        <v>144</v>
      </c>
      <c r="B13" s="25" t="s">
        <v>134</v>
      </c>
      <c r="C13" s="26">
        <v>2667</v>
      </c>
    </row>
    <row r="14" ht="39.95" customHeight="1" spans="1:3">
      <c r="A14" s="25" t="s">
        <v>145</v>
      </c>
      <c r="B14" s="25" t="s">
        <v>146</v>
      </c>
      <c r="C14" s="26">
        <v>10.4</v>
      </c>
    </row>
    <row r="15" ht="39.95" customHeight="1" spans="1:3">
      <c r="A15" s="25" t="s">
        <v>147</v>
      </c>
      <c r="B15" s="25" t="s">
        <v>148</v>
      </c>
      <c r="C15" s="26">
        <v>120</v>
      </c>
    </row>
    <row r="16" ht="39.95" customHeight="1" spans="1:3">
      <c r="A16" s="25" t="s">
        <v>149</v>
      </c>
      <c r="B16" s="25" t="s">
        <v>110</v>
      </c>
      <c r="C16" s="26"/>
    </row>
    <row r="17" ht="39.95" customHeight="1" spans="1:3">
      <c r="A17" s="25" t="s">
        <v>150</v>
      </c>
      <c r="B17" s="25" t="s">
        <v>110</v>
      </c>
      <c r="C17" s="26">
        <v>5950</v>
      </c>
    </row>
    <row r="18" ht="39.95" customHeight="1" spans="1:3">
      <c r="A18" s="25" t="s">
        <v>151</v>
      </c>
      <c r="B18" s="25" t="s">
        <v>110</v>
      </c>
      <c r="C18" s="26">
        <v>19</v>
      </c>
    </row>
    <row r="19" ht="39.95" customHeight="1" spans="1:3">
      <c r="A19" s="28" t="s">
        <v>152</v>
      </c>
      <c r="B19" s="25" t="s">
        <v>110</v>
      </c>
      <c r="C19" s="26">
        <v>40</v>
      </c>
    </row>
    <row r="20" ht="39.95" customHeight="1" spans="1:3">
      <c r="A20" s="29" t="s">
        <v>153</v>
      </c>
      <c r="B20" s="30"/>
      <c r="C20" s="31"/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国家统计局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社区村、乡村从业人员数及耕地面积   </vt:lpstr>
      <vt:lpstr>粮食作物播种面积及产量</vt:lpstr>
      <vt:lpstr>油料、蔬菜及其他经济作物播种面积和产量 </vt:lpstr>
      <vt:lpstr>水果、茶叶生产情况 </vt:lpstr>
      <vt:lpstr>畜牧水产生产情况      </vt:lpstr>
      <vt:lpstr>Sheet6</vt:lpstr>
      <vt:lpstr>农林牧渔业总产值、增加值</vt:lpstr>
      <vt:lpstr>渔 业 生 产 情 况</vt:lpstr>
      <vt:lpstr>林  业  生  产  情  况</vt:lpstr>
      <vt:lpstr>水  利  综  合  情  况</vt:lpstr>
      <vt:lpstr>主要农业机械年末拥有量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大恐龙。</cp:lastModifiedBy>
  <dcterms:created xsi:type="dcterms:W3CDTF">2018-03-15T07:07:00Z</dcterms:created>
  <cp:lastPrinted>2018-11-15T01:02:00Z</cp:lastPrinted>
  <dcterms:modified xsi:type="dcterms:W3CDTF">2021-04-07T01:20:13Z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49D5041E169F4119ABFC09DD532C8B4A</vt:lpwstr>
  </property>
</Properties>
</file>