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00" windowHeight="115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<sst xmlns="http://schemas.openxmlformats.org/spreadsheetml/2006/main" count="18" uniqueCount="16">
  <si>
    <t>2019年社会消费品零售总额</t>
  </si>
  <si>
    <t>计量单位：万元</t>
  </si>
  <si>
    <t>指标名称</t>
  </si>
  <si>
    <r>
      <rPr>
        <sz val="11"/>
        <color theme="1"/>
        <rFont val="宋体"/>
        <charset val="134"/>
      </rPr>
      <t>零售额</t>
    </r>
    <r>
      <rPr>
        <sz val="11"/>
        <color theme="1"/>
        <rFont val="Tahoma"/>
        <charset val="134"/>
      </rPr>
      <t xml:space="preserve"> </t>
    </r>
  </si>
  <si>
    <r>
      <rPr>
        <sz val="11"/>
        <color theme="1"/>
        <rFont val="宋体"/>
        <charset val="134"/>
      </rPr>
      <t>增长</t>
    </r>
    <r>
      <rPr>
        <sz val="11"/>
        <color theme="1"/>
        <rFont val="Tahoma"/>
        <charset val="134"/>
      </rPr>
      <t>%</t>
    </r>
  </si>
  <si>
    <t>本年</t>
  </si>
  <si>
    <t>去年同期</t>
  </si>
  <si>
    <t>社会消费品零售总额</t>
  </si>
  <si>
    <t>一、按销售单位所在地分</t>
  </si>
  <si>
    <t>1、城镇</t>
  </si>
  <si>
    <t>2、乡村</t>
  </si>
  <si>
    <t>二、按行业分组</t>
  </si>
  <si>
    <t>1、批发和零售业</t>
  </si>
  <si>
    <t>限额以上</t>
  </si>
  <si>
    <t>限额以下</t>
  </si>
  <si>
    <t>2、住宿和餐饮业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</si>
</sst>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_ "/>
  </numFmts>
  <fonts count="23">
    <font>
      <sz val="11"/>
      <color theme="1"/>
      <name val="Tahoma"/>
      <charset val="134"/>
    </font>
    <font>
      <sz val="11"/>
      <color theme="1"/>
      <name val="宋体"/>
      <charset val="134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13" borderId="13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2" fillId="0" borderId="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2" borderId="12" applyNumberFormat="0" applyAlignment="0" applyProtection="0">
      <alignment vertical="center"/>
    </xf>
    <xf numFmtId="0" fontId="6" fillId="2" borderId="8" applyNumberFormat="0" applyAlignment="0" applyProtection="0">
      <alignment vertical="center"/>
    </xf>
    <xf numFmtId="0" fontId="10" fillId="4" borderId="10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2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6" fontId="0" fillId="0" borderId="4" xfId="0" applyNumberForma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workbookViewId="0">
      <selection activeCell="B21" sqref="B21"/>
    </sheetView>
  </sheetViews>
  <sheetFormatPr defaultColWidth="9" defaultRowHeight="14.25" outlineLevelCol="6"/>
  <cols>
    <col min="1" max="1" width="23.5" customWidth="1"/>
    <col min="2" max="2" width="11.625" customWidth="1"/>
    <col min="3" max="3" width="19.25" customWidth="1"/>
    <col min="4" max="4" width="18.5" customWidth="1"/>
    <col min="5" max="5" width="12.625"/>
    <col min="7" max="7" width="12.625"/>
  </cols>
  <sheetData>
    <row r="1" ht="21" customHeight="1" spans="1:4">
      <c r="A1" s="1" t="s">
        <v>0</v>
      </c>
      <c r="B1" s="2"/>
      <c r="C1" s="2"/>
      <c r="D1" s="2"/>
    </row>
    <row r="2" spans="4:4">
      <c r="D2" s="3" t="s">
        <v>1</v>
      </c>
    </row>
    <row r="3" spans="1:4">
      <c r="A3" s="4" t="s">
        <v>2</v>
      </c>
      <c r="B3" s="5" t="s">
        <v>3</v>
      </c>
      <c r="C3" s="6"/>
      <c r="D3" s="7" t="s">
        <v>4</v>
      </c>
    </row>
    <row r="4" spans="1:4">
      <c r="A4" s="8"/>
      <c r="B4" s="7" t="s">
        <v>5</v>
      </c>
      <c r="C4" s="9" t="s">
        <v>6</v>
      </c>
      <c r="D4" s="10"/>
    </row>
    <row r="5" spans="1:4">
      <c r="A5" s="7" t="s">
        <v>7</v>
      </c>
      <c r="B5" s="11">
        <v>1555544.4</v>
      </c>
      <c r="C5" s="11">
        <v>1340029.54</v>
      </c>
      <c r="D5" s="12">
        <f>B5/C5*100-100</f>
        <v>16.0828439647681</v>
      </c>
    </row>
    <row r="6" spans="1:4">
      <c r="A6" s="7" t="s">
        <v>8</v>
      </c>
      <c r="B6" s="10"/>
      <c r="C6" s="10"/>
      <c r="D6" s="12"/>
    </row>
    <row r="7" spans="1:7">
      <c r="A7" s="7" t="s">
        <v>9</v>
      </c>
      <c r="B7" s="11">
        <f>0.871*B5</f>
        <v>1354879.1724</v>
      </c>
      <c r="C7" s="11">
        <v>1167382</v>
      </c>
      <c r="D7" s="12">
        <f t="shared" ref="D6:D15" si="0">B7/C7*100-100</f>
        <v>16.0613383108528</v>
      </c>
      <c r="E7">
        <f>B7/(B7+B8)</f>
        <v>0.871</v>
      </c>
      <c r="F7">
        <v>0.871</v>
      </c>
      <c r="G7">
        <f>C7/(C7+C8)</f>
        <v>0.871161093408357</v>
      </c>
    </row>
    <row r="8" spans="1:6">
      <c r="A8" s="7" t="s">
        <v>10</v>
      </c>
      <c r="B8" s="11">
        <f>0.129*B5</f>
        <v>200665.2276</v>
      </c>
      <c r="C8" s="11">
        <v>172648</v>
      </c>
      <c r="D8" s="12">
        <f t="shared" si="0"/>
        <v>16.2279479634864</v>
      </c>
      <c r="E8">
        <f>B8/(B7+B8)</f>
        <v>0.129</v>
      </c>
      <c r="F8">
        <v>0.129</v>
      </c>
    </row>
    <row r="9" spans="1:4">
      <c r="A9" s="7" t="s">
        <v>11</v>
      </c>
      <c r="B9" s="10"/>
      <c r="C9" s="10"/>
      <c r="D9" s="12"/>
    </row>
    <row r="10" spans="1:4">
      <c r="A10" s="7" t="s">
        <v>12</v>
      </c>
      <c r="B10" s="11">
        <v>1335025.8</v>
      </c>
      <c r="C10" s="11">
        <v>1222658</v>
      </c>
      <c r="D10" s="12">
        <f t="shared" si="0"/>
        <v>9.19045227692455</v>
      </c>
    </row>
    <row r="11" spans="1:4">
      <c r="A11" s="7" t="s">
        <v>13</v>
      </c>
      <c r="B11" s="11">
        <f>383115.8+576.7</f>
        <v>383692.5</v>
      </c>
      <c r="C11" s="11">
        <v>370012</v>
      </c>
      <c r="D11" s="12">
        <f t="shared" si="0"/>
        <v>3.69731251959395</v>
      </c>
    </row>
    <row r="12" spans="1:4">
      <c r="A12" s="7" t="s">
        <v>14</v>
      </c>
      <c r="B12" s="11">
        <f>B10-B11</f>
        <v>951333.3</v>
      </c>
      <c r="C12" s="11">
        <v>852645</v>
      </c>
      <c r="D12" s="12">
        <f t="shared" si="0"/>
        <v>11.5743715145225</v>
      </c>
    </row>
    <row r="13" spans="1:4">
      <c r="A13" s="7" t="s">
        <v>15</v>
      </c>
      <c r="B13" s="11">
        <v>220518.7</v>
      </c>
      <c r="C13" s="11">
        <v>117372</v>
      </c>
      <c r="D13" s="12">
        <f t="shared" si="0"/>
        <v>87.8801588113008</v>
      </c>
    </row>
    <row r="14" spans="1:4">
      <c r="A14" s="7" t="s">
        <v>13</v>
      </c>
      <c r="B14" s="11">
        <f>4771+20.9+320.4</f>
        <v>5112.3</v>
      </c>
      <c r="C14" s="11">
        <v>11940</v>
      </c>
      <c r="D14" s="12">
        <f t="shared" si="0"/>
        <v>-57.1834170854271</v>
      </c>
    </row>
    <row r="15" spans="1:4">
      <c r="A15" s="7" t="s">
        <v>14</v>
      </c>
      <c r="B15" s="11">
        <f>B13-B14</f>
        <v>215406.4</v>
      </c>
      <c r="C15" s="11">
        <v>105432</v>
      </c>
      <c r="D15" s="12">
        <f t="shared" si="0"/>
        <v>104.308369375522</v>
      </c>
    </row>
  </sheetData>
  <mergeCells count="4">
    <mergeCell ref="A1:D1"/>
    <mergeCell ref="B3:C3"/>
    <mergeCell ref="A3:A4"/>
    <mergeCell ref="D3:D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2008-09-11T17:22:00Z</dcterms:created>
  <dcterms:modified xsi:type="dcterms:W3CDTF">2021-04-01T05:11:04Z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