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8735" firstSheet="21" activeTab="2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<sst xmlns="http://schemas.openxmlformats.org/spreadsheetml/2006/main" count="1592" uniqueCount="561">
  <si>
    <t>2023年部门预算公开表</t>
  </si>
  <si>
    <t>单位编码：</t>
  </si>
  <si>
    <t>单位名称：</t>
  </si>
  <si>
    <t>益阳市赫山区赫山街道中心幼儿园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</si>
  <si>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</si>
  <si>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</si>
  <si>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</si>
  <si>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</si>
  <si>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</si>
  <si>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</si>
  <si>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</si>
  <si>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</si>
  <si>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</si>
  <si>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</si>
  <si>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</si>
  <si>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</si>
  <si>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</si>
  <si>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</si>
  <si>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</si>
  <si>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</si>
  <si>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</si>
  <si>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</si>
  <si>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</si>
  <si>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</si>
  <si>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</si>
  <si>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</si>
  <si>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</si>
  <si>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</si>
  <si>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</si>
  <si>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</si>
  <si>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</si>
  <si>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部门：益阳市赫山区赫山街道中心幼儿园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</si>
  <si>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</si>
  <si>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</si>
  <si>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</si>
  <si>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</si>
  <si>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</si>
  <si>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</si>
  <si>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</si>
  <si>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</si>
  <si>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</si>
  <si>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</si>
  <si>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</si>
  <si>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</si>
  <si>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</si>
  <si>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</si>
  <si>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</si>
  <si>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</si>
  <si>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</si>
  <si>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</si>
  <si>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</si>
  <si>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</si>
  <si>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</si>
  <si>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</si>
  <si>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</si>
  <si>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</si>
  <si>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</si>
  <si>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</si>
  <si>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</si>
  <si>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</si>
  <si>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</si>
  <si>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</si>
  <si>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</si>
  <si>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</si>
  <si>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</si>
  <si>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</si>
  <si>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</si>
  <si>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</si>
  <si>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</si>
  <si>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</si>
  <si>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</si>
  <si>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</si>
  <si>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</si>
  <si>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</si>
  <si>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</si>
  <si>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</si>
  <si>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</si>
  <si>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</si>
  <si>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</si>
  <si>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</si>
  <si>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</si>
  <si>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</si>
  <si>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</si>
  <si>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</si>
  <si>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</si>
  <si>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</si>
  <si>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</si>
  <si>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</si>
  <si>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</si>
  <si>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</si>
  <si>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</si>
  <si>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</si>
  <si>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</si>
  <si>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</si>
  <si>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</si>
  <si>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</si>
  <si>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</si>
  <si>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</si>
  <si>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</si>
  <si>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</si>
  <si>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</si>
  <si>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</si>
  <si>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</si>
  <si>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</si>
  <si>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</si>
  <si>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</si>
  <si>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</si>
  <si>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</si>
  <si>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</si>
  <si>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</si>
  <si>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</si>
  <si>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</si>
  <si>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</si>
  <si>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</si>
  <si>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</si>
  <si>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</si>
  <si>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</si>
  <si>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</si>
  <si>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</si>
  <si>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</si>
  <si>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</si>
  <si>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</si>
  <si>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</si>
  <si>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</si>
  <si>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</si>
  <si>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</si>
  <si>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</si>
  <si>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</si>
  <si>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</si>
  <si>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</si>
  <si>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</si>
  <si>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</si>
  <si>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</si>
  <si>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</si>
  <si>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</si>
  <si>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</si>
  <si>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</si>
  <si>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</si>
  <si>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</si>
  <si>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</si>
  <si>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</si>
  <si>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</si>
  <si>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</si>
  <si>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</si>
  <si>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</si>
  <si>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</si>
  <si>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</si>
  <si>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</si>
  <si>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</si>
  <si>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</si>
  <si>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</si>
  <si>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</si>
  <si>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</si>
  <si>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</si>
  <si>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</si>
  <si>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</si>
  <si>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</si>
  <si>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</si>
  <si>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</si>
  <si>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</si>
  <si>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</si>
  <si>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</si>
  <si>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</si>
  <si>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</si>
  <si>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</si>
  <si>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</si>
  <si>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</si>
  <si>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</si>
  <si>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</si>
  <si>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</si>
  <si>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</si>
  <si>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</si>
  <si>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</si>
  <si>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</si>
  <si>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</si>
  <si>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</si>
  <si>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</si>
  <si>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</si>
  <si>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</si>
  <si>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</si>
  <si>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</si>
  <si>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</si>
  <si>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</si>
  <si>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</si>
  <si>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</si>
  <si>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</si>
  <si>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</si>
  <si>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</si>
  <si>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</si>
  <si>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</si>
  <si>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</si>
  <si>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</si>
  <si>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</si>
  <si>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</si>
  <si>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</si>
  <si>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</si>
  <si>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</si>
  <si>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</si>
  <si>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</si>
  <si>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</si>
  <si>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</si>
  <si>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</si>
  <si>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</si>
  <si>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</si>
  <si>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</si>
  <si>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</si>
  <si>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</si>
  <si>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</si>
  <si>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</si>
  <si>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</si>
  <si>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</si>
  <si>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</si>
  <si>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</si>
  <si>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</si>
  <si>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</si>
  <si>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</si>
  <si>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</si>
  <si>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</si>
  <si>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</si>
  <si>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</si>
  <si>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</si>
  <si>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</si>
  <si>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</si>
  <si>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</si>
  <si>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</si>
  <si>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</si>
  <si>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</si>
  <si>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</si>
  <si>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</si>
  <si>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</si>
  <si>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</si>
  <si>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</si>
  <si>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</si>
  <si>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</si>
  <si>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</si>
  <si>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</si>
  <si>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</si>
  <si>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</si>
  <si>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</si>
  <si>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</si>
  <si>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</si>
  <si>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</si>
  <si>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</si>
  <si>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</si>
  <si>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</si>
  <si>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</si>
  <si>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</si>
  <si>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</si>
  <si>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</si>
  <si>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</si>
  <si>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</si>
  <si>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</si>
  <si>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</si>
  <si>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</si>
  <si>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</si>
  <si>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</si>
  <si>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</si>
  <si>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</si>
  <si>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</si>
  <si>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</si>
  <si>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</si>
  <si>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</si>
  <si>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</si>
  <si>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</si>
  <si>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</si>
  <si>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</si>
  <si>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</si>
  <si>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</si>
  <si>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</si>
  <si>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</si>
  <si>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</si>
  <si>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</si>
  <si>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</si>
  <si>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</si>
  <si>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</si>
  <si>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</si>
  <si>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</si>
  <si>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</si>
  <si>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</si>
  <si>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</si>
  <si>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</si>
  <si>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</si>
  <si>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</si>
  <si>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</si>
  <si>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</si>
  <si>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</si>
  <si>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</si>
  <si>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</si>
  <si>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</si>
  <si>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</si>
  <si>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</si>
  <si>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</si>
  <si>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</si>
  <si>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</si>
  <si>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</si>
  <si>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</si>
  <si>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</si>
  <si>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</si>
  <si>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</si>
  <si>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</si>
  <si>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</si>
  <si>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</si>
  <si>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</si>
  <si>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</si>
  <si>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</si>
  <si>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</si>
  <si>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</si>
  <si>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</si>
  <si>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</si>
  <si>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</si>
  <si>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</si>
  <si>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</si>
  <si>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</si>
  <si>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</si>
  <si>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</si>
  <si>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</si>
  <si>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</si>
  <si>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</si>
  <si>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</si>
  <si>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</si>
  <si>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</si>
  <si>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</si>
  <si>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</si>
  <si>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</si>
  <si>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</si>
  <si>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</si>
  <si>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</si>
  <si>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</si>
  <si>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</si>
  <si>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</si>
  <si>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</si>
  <si>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</si>
  <si>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</si>
  <si>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</si>
  <si>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</si>
  <si>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</si>
  <si>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</si>
  <si>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</si>
  <si>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</si>
  <si>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</si>
  <si>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</si>
  <si>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</si>
  <si>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</si>
  <si>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</si>
  <si>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</si>
  <si>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</si>
  <si>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</si>
  <si>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</si>
  <si>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</si>
  <si>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</si>
  <si>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</si>
  <si>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</si>
  <si>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</si>
  <si>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</si>
  <si>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</si>
  <si>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</si>
  <si>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</si>
  <si>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</si>
  <si>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</si>
  <si>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</si>
  <si>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</si>
  <si>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</si>
  <si>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</si>
  <si>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</si>
  <si>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</si>
  <si>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</si>
  <si>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</si>
  <si>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</si>
  <si>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</si>
  <si>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</si>
  <si>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</si>
  <si>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</si>
  <si>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</si>
  <si>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</si>
  <si>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</si>
  <si>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</si>
  <si>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</si>
  <si>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</si>
  <si>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 xml:space="preserve"> 其他普通教育支出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</si>
  <si>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</si>
  <si>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</si>
  <si>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</si>
  <si>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</si>
  <si>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</si>
  <si>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</si>
  <si>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</si>
  <si>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</si>
  <si>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</si>
  <si>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</si>
  <si>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</si>
  <si>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</si>
  <si>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</si>
  <si>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</si>
  <si>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</si>
  <si>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</si>
  <si>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</si>
  <si>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</si>
  <si>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</si>
  <si>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</si>
  <si>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</si>
  <si>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</si>
  <si>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</si>
  <si>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</si>
  <si>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</si>
  <si>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</si>
  <si>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</si>
  <si>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</si>
  <si>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</si>
  <si>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</si>
  <si>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</si>
  <si>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</si>
  <si>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</si>
  <si>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</si>
  <si>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</si>
  <si>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</si>
  <si>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</si>
  <si>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</si>
  <si>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</si>
  <si>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</si>
  <si>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</si>
  <si>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</si>
  <si>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</si>
  <si>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</si>
  <si>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</si>
  <si>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</si>
  <si>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</si>
  <si>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</si>
  <si>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</si>
  <si>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</si>
  <si>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</si>
  <si>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</si>
  <si>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</si>
  <si>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</si>
  <si>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</si>
  <si>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</si>
  <si>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</si>
  <si>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</si>
  <si>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</si>
  <si>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</si>
  <si>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</si>
  <si>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</si>
  <si>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</si>
  <si>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</si>
  <si>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</si>
  <si>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</si>
  <si>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</si>
  <si>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</si>
  <si>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</si>
  <si>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</si>
  <si>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</si>
  <si>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</si>
  <si>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</si>
  <si>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</si>
  <si>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</si>
  <si>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</si>
  <si>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</si>
  <si>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</si>
  <si>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</si>
  <si>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</si>
  <si>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</si>
  <si>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</si>
  <si>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</si>
  <si>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</si>
  <si>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</si>
  <si>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</si>
  <si>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</si>
  <si>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</si>
  <si>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</si>
  <si>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</si>
  <si>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</si>
  <si>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</si>
  <si>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</si>
  <si>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</si>
  <si>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</si>
  <si>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</si>
  <si>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</si>
  <si>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</si>
  <si>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</si>
  <si>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</si>
  <si>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</si>
  <si>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</si>
  <si>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</si>
  <si>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</si>
  <si>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</si>
  <si>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</si>
  <si>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</si>
  <si>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</si>
  <si>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</si>
  <si>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</si>
  <si>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</si>
  <si>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</si>
  <si>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</si>
  <si>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</si>
  <si>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</si>
  <si>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</si>
  <si>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</si>
  <si>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</si>
  <si>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</si>
  <si>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</si>
  <si>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</si>
  <si>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</si>
  <si>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</si>
  <si>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</si>
  <si>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</si>
  <si>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</si>
  <si>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万元</t>
  </si>
  <si>
    <t>民办代课教师生活质量提高</t>
  </si>
  <si>
    <t>民办发展教育经费金额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</si>
  <si>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</si>
  <si>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</si>
  <si>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</si>
  <si>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</si>
  <si>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</si>
  <si>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</si>
  <si>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</si>
  <si>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</si>
  <si>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</si>
  <si>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</si>
  <si>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</si>
  <si>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</si>
  <si>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</si>
  <si>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</si>
  <si>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</si>
  <si>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</si>
  <si>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</si>
  <si>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</si>
  <si>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</si>
  <si>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</si>
  <si>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</si>
  <si>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</si>
  <si>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</si>
  <si>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</si>
  <si>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</si>
  <si>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</si>
  <si>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</si>
  <si>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元</t>
  </si>
  <si>
    <t>中职免学费覆盖率</t>
  </si>
  <si>
    <t>每万人资助额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</si>
  <si>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</si>
  <si>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</si>
  <si>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</si>
  <si>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</si>
  <si>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</si>
  <si>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</si>
  <si>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</si>
  <si>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</si>
  <si>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</si>
  <si>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</si>
  <si>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</si>
  <si>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</si>
  <si>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</si>
  <si>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</si>
  <si>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
次的管理工作高效有序运转，
巩固提高义务教育成果，推动
幼儿园健康发展，加强学前教
育建设，促进职业教育健康发
展，加强教师队伍建设，保障
校园安全，解决好人民群众问题。</t>
  </si>
  <si>
    <t>所属二级预算单位所数</t>
  </si>
  <si>
    <t>普通高中改善办学条件完成率</t>
  </si>
  <si>
    <t>经费使用期限</t>
  </si>
  <si>
    <t>教师工资保障</t>
  </si>
  <si>
    <t>贫困学生入学率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</si>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</sst>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eetMetadata" Target="metadata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360zip$Temp\360$0\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N2" t="str">
            <v>离休年工资</v>
          </cell>
          <cell r="O2" t="str">
            <v>遗属补助</v>
          </cell>
        </row>
        <row r="3">
          <cell r="A3" t="str">
            <v>列</v>
          </cell>
        </row>
        <row r="3">
          <cell r="N3">
            <v>6</v>
          </cell>
          <cell r="O3">
            <v>12</v>
          </cell>
        </row>
        <row r="4">
          <cell r="A4" t="str">
            <v>益阳市赫山区教育局机关机关</v>
          </cell>
        </row>
        <row r="4">
          <cell r="N4">
            <v>0</v>
          </cell>
          <cell r="O4">
            <v>85560</v>
          </cell>
        </row>
        <row r="5">
          <cell r="A5" t="str">
            <v>益阳市赫山区仪器电教站</v>
          </cell>
        </row>
        <row r="5">
          <cell r="N5">
            <v>0</v>
          </cell>
          <cell r="O5">
            <v>0</v>
          </cell>
        </row>
        <row r="6">
          <cell r="A6" t="str">
            <v>益阳市赫山区教研培训中心</v>
          </cell>
        </row>
        <row r="6">
          <cell r="N6">
            <v>0</v>
          </cell>
          <cell r="O6">
            <v>16560</v>
          </cell>
        </row>
        <row r="7">
          <cell r="A7" t="str">
            <v>益阳市赫山区体卫保健站</v>
          </cell>
        </row>
        <row r="7">
          <cell r="N7">
            <v>0</v>
          </cell>
          <cell r="O7">
            <v>0</v>
          </cell>
        </row>
        <row r="8">
          <cell r="A8" t="str">
            <v>益阳市赫山区龙洲幼儿园</v>
          </cell>
        </row>
        <row r="8">
          <cell r="N8">
            <v>0</v>
          </cell>
          <cell r="O8">
            <v>0</v>
          </cell>
        </row>
        <row r="9">
          <cell r="A9" t="str">
            <v>益阳市赫山区第一完全小学</v>
          </cell>
        </row>
        <row r="9">
          <cell r="N9">
            <v>0</v>
          </cell>
          <cell r="O9">
            <v>24840</v>
          </cell>
        </row>
        <row r="10">
          <cell r="A10" t="str">
            <v>益阳市赫山区第二完全小学</v>
          </cell>
        </row>
        <row r="10">
          <cell r="N10">
            <v>0</v>
          </cell>
          <cell r="O10">
            <v>24840</v>
          </cell>
        </row>
        <row r="11">
          <cell r="A11" t="str">
            <v>益阳市赫山区桃花仑小学</v>
          </cell>
        </row>
        <row r="11">
          <cell r="N11">
            <v>103254</v>
          </cell>
          <cell r="O11">
            <v>33120</v>
          </cell>
        </row>
        <row r="12">
          <cell r="A12" t="str">
            <v>益阳师范附属小学</v>
          </cell>
        </row>
        <row r="12">
          <cell r="N12">
            <v>78812</v>
          </cell>
          <cell r="O12">
            <v>81360</v>
          </cell>
        </row>
        <row r="13">
          <cell r="A13" t="str">
            <v>益阳市赫山区三里桥小学</v>
          </cell>
        </row>
        <row r="13">
          <cell r="N13">
            <v>0</v>
          </cell>
          <cell r="O13">
            <v>0</v>
          </cell>
        </row>
        <row r="14">
          <cell r="A14" t="str">
            <v>益阳市赫山区曙光小学</v>
          </cell>
        </row>
        <row r="14">
          <cell r="N14">
            <v>0</v>
          </cell>
          <cell r="O14">
            <v>8280</v>
          </cell>
        </row>
        <row r="15">
          <cell r="A15" t="str">
            <v>益阳市赫山区志溪河小学</v>
          </cell>
        </row>
        <row r="15">
          <cell r="N15">
            <v>0</v>
          </cell>
          <cell r="O15">
            <v>0</v>
          </cell>
        </row>
        <row r="16">
          <cell r="A16" t="str">
            <v>益阳市赫山区迎宾小学</v>
          </cell>
        </row>
        <row r="16">
          <cell r="N16">
            <v>0</v>
          </cell>
          <cell r="O16">
            <v>8280</v>
          </cell>
        </row>
        <row r="17">
          <cell r="A17" t="str">
            <v>益阳市赫山区龙洲小学</v>
          </cell>
        </row>
        <row r="17">
          <cell r="N17">
            <v>0</v>
          </cell>
          <cell r="O17">
            <v>0</v>
          </cell>
        </row>
        <row r="18">
          <cell r="A18" t="str">
            <v>益阳市赫山区秀峰路学校</v>
          </cell>
        </row>
        <row r="18">
          <cell r="N18">
            <v>0</v>
          </cell>
          <cell r="O18">
            <v>16560</v>
          </cell>
        </row>
        <row r="19">
          <cell r="A19" t="str">
            <v>益阳市赫山区梓山苑学校</v>
          </cell>
        </row>
        <row r="19">
          <cell r="N19">
            <v>0</v>
          </cell>
          <cell r="O19">
            <v>46800</v>
          </cell>
        </row>
        <row r="20">
          <cell r="A20" t="str">
            <v>益阳市赫山区龙岭学校</v>
          </cell>
        </row>
        <row r="20">
          <cell r="N20">
            <v>0</v>
          </cell>
          <cell r="O20">
            <v>0</v>
          </cell>
        </row>
        <row r="21">
          <cell r="A21" t="str">
            <v>益阳市赫山区紫竹学校</v>
          </cell>
        </row>
        <row r="21">
          <cell r="N21">
            <v>0</v>
          </cell>
          <cell r="O21">
            <v>0</v>
          </cell>
        </row>
        <row r="22">
          <cell r="A22" t="str">
            <v>益阳市赫山区丁香学校</v>
          </cell>
        </row>
        <row r="22">
          <cell r="N22">
            <v>0</v>
          </cell>
          <cell r="O22">
            <v>0</v>
          </cell>
        </row>
        <row r="23">
          <cell r="A23" t="str">
            <v>益阳市赫山区海棠学校</v>
          </cell>
        </row>
        <row r="23">
          <cell r="N23">
            <v>0</v>
          </cell>
          <cell r="O23">
            <v>89640</v>
          </cell>
        </row>
        <row r="24">
          <cell r="A24" t="str">
            <v>益阳市赫山区梓山湖学校</v>
          </cell>
        </row>
        <row r="24">
          <cell r="N24">
            <v>0</v>
          </cell>
          <cell r="O24">
            <v>0</v>
          </cell>
        </row>
        <row r="25">
          <cell r="A25" t="str">
            <v>益阳市赫山区龙洲中学</v>
          </cell>
        </row>
        <row r="25">
          <cell r="N25">
            <v>81778</v>
          </cell>
          <cell r="O25">
            <v>61020</v>
          </cell>
        </row>
        <row r="26">
          <cell r="A26" t="str">
            <v>益阳市赫山中学</v>
          </cell>
        </row>
        <row r="26">
          <cell r="N26">
            <v>0</v>
          </cell>
          <cell r="O26">
            <v>16560</v>
          </cell>
        </row>
        <row r="27">
          <cell r="A27" t="str">
            <v>益阳市赫山区黄泥湖学校</v>
          </cell>
        </row>
        <row r="27">
          <cell r="N27">
            <v>0</v>
          </cell>
          <cell r="O27">
            <v>42720</v>
          </cell>
        </row>
        <row r="28">
          <cell r="A28" t="str">
            <v>益阳市赫山区金银山学校</v>
          </cell>
        </row>
        <row r="28">
          <cell r="N28">
            <v>0</v>
          </cell>
          <cell r="O28">
            <v>33120</v>
          </cell>
        </row>
        <row r="29">
          <cell r="A29" t="str">
            <v>益阳市箴言中学</v>
          </cell>
        </row>
        <row r="29">
          <cell r="N29">
            <v>0</v>
          </cell>
          <cell r="O29">
            <v>43200</v>
          </cell>
        </row>
        <row r="30">
          <cell r="A30" t="str">
            <v>益阳市第十三中学</v>
          </cell>
        </row>
        <row r="30">
          <cell r="N30">
            <v>103640</v>
          </cell>
          <cell r="O30">
            <v>57960</v>
          </cell>
        </row>
        <row r="31">
          <cell r="A31" t="str">
            <v>益阳市第十五中学</v>
          </cell>
        </row>
        <row r="31">
          <cell r="N31">
            <v>0</v>
          </cell>
          <cell r="O31">
            <v>24840</v>
          </cell>
        </row>
        <row r="32">
          <cell r="A32" t="str">
            <v>益阳市第十六中学</v>
          </cell>
        </row>
        <row r="32">
          <cell r="N32">
            <v>0</v>
          </cell>
          <cell r="O32">
            <v>43800</v>
          </cell>
        </row>
        <row r="33">
          <cell r="A33" t="str">
            <v>益阳市第十七中学</v>
          </cell>
        </row>
        <row r="33">
          <cell r="N33">
            <v>0</v>
          </cell>
          <cell r="O33">
            <v>15840</v>
          </cell>
        </row>
        <row r="34">
          <cell r="A34" t="str">
            <v>益阳市综合中专</v>
          </cell>
        </row>
        <row r="34">
          <cell r="N34">
            <v>0</v>
          </cell>
          <cell r="O34">
            <v>8280</v>
          </cell>
        </row>
        <row r="35">
          <cell r="A35" t="str">
            <v>益阳市赫山区谢林港镇中心学校</v>
          </cell>
        </row>
        <row r="35">
          <cell r="N35">
            <v>0</v>
          </cell>
          <cell r="O35">
            <v>187560</v>
          </cell>
        </row>
        <row r="36">
          <cell r="A36" t="str">
            <v>益阳市赫山区箴言龙光桥学校</v>
          </cell>
        </row>
        <row r="36">
          <cell r="N36">
            <v>161032</v>
          </cell>
          <cell r="O36">
            <v>539160</v>
          </cell>
        </row>
        <row r="37">
          <cell r="A37" t="str">
            <v>益阳市赫山区岳家桥镇中心学校</v>
          </cell>
        </row>
        <row r="37">
          <cell r="N37">
            <v>81722</v>
          </cell>
          <cell r="O37">
            <v>361440</v>
          </cell>
        </row>
        <row r="38">
          <cell r="A38" t="str">
            <v>益阳市赫山区欧江岔镇中心学校</v>
          </cell>
        </row>
        <row r="38">
          <cell r="N38">
            <v>199656</v>
          </cell>
          <cell r="O38">
            <v>404160</v>
          </cell>
        </row>
        <row r="39">
          <cell r="A39" t="str">
            <v>益阳市赫山区新市渡镇中心学校</v>
          </cell>
        </row>
        <row r="39">
          <cell r="N39">
            <v>0</v>
          </cell>
          <cell r="O39">
            <v>191400</v>
          </cell>
        </row>
        <row r="40">
          <cell r="A40" t="str">
            <v>益阳市赫山区笔架山乡中心学校</v>
          </cell>
        </row>
        <row r="40">
          <cell r="N40">
            <v>0</v>
          </cell>
          <cell r="O40">
            <v>238680</v>
          </cell>
        </row>
        <row r="41">
          <cell r="A41" t="str">
            <v>益阳市赫山区泉交河镇中心学校</v>
          </cell>
        </row>
        <row r="41">
          <cell r="N41">
            <v>0</v>
          </cell>
          <cell r="O41">
            <v>354216</v>
          </cell>
        </row>
        <row r="42">
          <cell r="A42" t="str">
            <v>益阳市赫山区八字哨镇中心学校</v>
          </cell>
        </row>
        <row r="42">
          <cell r="N42">
            <v>0</v>
          </cell>
          <cell r="O42">
            <v>128880</v>
          </cell>
        </row>
        <row r="43">
          <cell r="A43" t="str">
            <v>益阳市赫山区衡龙桥镇中心学校</v>
          </cell>
        </row>
        <row r="43">
          <cell r="N43">
            <v>79438</v>
          </cell>
          <cell r="O43">
            <v>470820</v>
          </cell>
        </row>
        <row r="44">
          <cell r="A44" t="str">
            <v>益阳市赫山区沧水铺镇芙蓉学校</v>
          </cell>
        </row>
        <row r="44">
          <cell r="N44">
            <v>0</v>
          </cell>
          <cell r="O44">
            <v>351780</v>
          </cell>
        </row>
        <row r="45">
          <cell r="A45" t="str">
            <v>益阳市赫山区泥江口镇中心学校</v>
          </cell>
        </row>
        <row r="45">
          <cell r="N45">
            <v>0</v>
          </cell>
          <cell r="O45">
            <v>493440</v>
          </cell>
        </row>
        <row r="46">
          <cell r="A46" t="str">
            <v>益阳市赫山区兰溪镇中心学校</v>
          </cell>
        </row>
        <row r="46">
          <cell r="N46">
            <v>0</v>
          </cell>
          <cell r="O46">
            <v>440820</v>
          </cell>
        </row>
        <row r="47">
          <cell r="A47" t="str">
            <v>益阳市赫山区世通学校</v>
          </cell>
        </row>
        <row r="47">
          <cell r="N47">
            <v>0</v>
          </cell>
          <cell r="O47">
            <v>0</v>
          </cell>
        </row>
        <row r="48">
          <cell r="A48" t="str">
            <v>凤山小学</v>
          </cell>
        </row>
        <row r="48">
          <cell r="N48">
            <v>0</v>
          </cell>
          <cell r="O48">
            <v>0</v>
          </cell>
        </row>
        <row r="49">
          <cell r="A49" t="str">
            <v>谢林港镇中心学校</v>
          </cell>
        </row>
        <row r="49">
          <cell r="N49">
            <v>0</v>
          </cell>
          <cell r="O49">
            <v>139320</v>
          </cell>
        </row>
        <row r="50">
          <cell r="A50" t="str">
            <v>谢林港镇学校</v>
          </cell>
        </row>
        <row r="50">
          <cell r="N50">
            <v>0</v>
          </cell>
          <cell r="O50">
            <v>23400</v>
          </cell>
        </row>
        <row r="51">
          <cell r="A51" t="str">
            <v>谢林港镇沙河学校</v>
          </cell>
        </row>
        <row r="51">
          <cell r="N51">
            <v>0</v>
          </cell>
          <cell r="O51">
            <v>16560</v>
          </cell>
        </row>
        <row r="52">
          <cell r="A52" t="str">
            <v>谢林港镇石桥学校</v>
          </cell>
        </row>
        <row r="52">
          <cell r="N52">
            <v>0</v>
          </cell>
          <cell r="O52">
            <v>8280</v>
          </cell>
        </row>
        <row r="53">
          <cell r="A53" t="str">
            <v>谢林港镇中心幼儿园</v>
          </cell>
        </row>
        <row r="53">
          <cell r="N53">
            <v>0</v>
          </cell>
          <cell r="O53">
            <v>0</v>
          </cell>
        </row>
        <row r="54">
          <cell r="A54" t="str">
            <v>箴言龙光桥学校</v>
          </cell>
        </row>
        <row r="54">
          <cell r="N54">
            <v>81906</v>
          </cell>
          <cell r="O54">
            <v>118320</v>
          </cell>
        </row>
        <row r="55">
          <cell r="A55" t="str">
            <v>龙光桥天成垸中学</v>
          </cell>
        </row>
        <row r="55">
          <cell r="N55">
            <v>79126</v>
          </cell>
          <cell r="O55">
            <v>49680</v>
          </cell>
        </row>
        <row r="56">
          <cell r="A56" t="str">
            <v>龙光桥石笋中学</v>
          </cell>
        </row>
        <row r="56">
          <cell r="N56">
            <v>0</v>
          </cell>
          <cell r="O56">
            <v>149040</v>
          </cell>
        </row>
        <row r="57">
          <cell r="A57" t="str">
            <v>龙光桥栗山学校</v>
          </cell>
        </row>
        <row r="57">
          <cell r="N57">
            <v>0</v>
          </cell>
          <cell r="O57">
            <v>57960</v>
          </cell>
        </row>
        <row r="58">
          <cell r="A58" t="str">
            <v>龙光桥小学</v>
          </cell>
        </row>
        <row r="58">
          <cell r="N58">
            <v>0</v>
          </cell>
          <cell r="O58">
            <v>33120</v>
          </cell>
        </row>
        <row r="59">
          <cell r="A59" t="str">
            <v>龙光桥马头村学校</v>
          </cell>
        </row>
        <row r="59">
          <cell r="N59">
            <v>0</v>
          </cell>
          <cell r="O59">
            <v>39960</v>
          </cell>
        </row>
        <row r="60">
          <cell r="A60" t="str">
            <v>龙光桥腰铺子学校</v>
          </cell>
        </row>
        <row r="60">
          <cell r="N60">
            <v>0</v>
          </cell>
          <cell r="O60">
            <v>49680</v>
          </cell>
        </row>
        <row r="61">
          <cell r="A61" t="str">
            <v>龙光桥镇梓高学校</v>
          </cell>
        </row>
        <row r="61">
          <cell r="N61">
            <v>0</v>
          </cell>
          <cell r="O61">
            <v>41400</v>
          </cell>
        </row>
        <row r="62">
          <cell r="A62" t="str">
            <v>龙光桥镇长坡学校</v>
          </cell>
        </row>
        <row r="62">
          <cell r="N62">
            <v>0</v>
          </cell>
          <cell r="O62">
            <v>0</v>
          </cell>
        </row>
        <row r="63">
          <cell r="A63" t="str">
            <v>龙光桥银东幼儿园</v>
          </cell>
        </row>
        <row r="63">
          <cell r="N63">
            <v>0</v>
          </cell>
          <cell r="O63">
            <v>0</v>
          </cell>
        </row>
        <row r="64">
          <cell r="A64" t="str">
            <v>岳家桥镇中心学校</v>
          </cell>
        </row>
        <row r="64">
          <cell r="N64">
            <v>0</v>
          </cell>
          <cell r="O64">
            <v>104760</v>
          </cell>
        </row>
        <row r="65">
          <cell r="A65" t="str">
            <v>岳家桥镇大泉学校</v>
          </cell>
        </row>
        <row r="65">
          <cell r="N65">
            <v>81722</v>
          </cell>
          <cell r="O65">
            <v>91080</v>
          </cell>
        </row>
        <row r="66">
          <cell r="A66" t="str">
            <v>岳家桥镇堤卡子学校</v>
          </cell>
        </row>
        <row r="66">
          <cell r="N66">
            <v>0</v>
          </cell>
          <cell r="O66">
            <v>91080</v>
          </cell>
        </row>
        <row r="67">
          <cell r="A67" t="str">
            <v>岳家桥镇学校</v>
          </cell>
        </row>
        <row r="67">
          <cell r="N67">
            <v>0</v>
          </cell>
          <cell r="O67">
            <v>74520</v>
          </cell>
        </row>
        <row r="68">
          <cell r="A68" t="str">
            <v>岳家桥镇中心幼儿园</v>
          </cell>
        </row>
        <row r="68">
          <cell r="N68">
            <v>0</v>
          </cell>
          <cell r="O68">
            <v>0</v>
          </cell>
        </row>
        <row r="69">
          <cell r="A69" t="str">
            <v>欧江岔镇中心学校</v>
          </cell>
        </row>
        <row r="69">
          <cell r="N69">
            <v>0</v>
          </cell>
          <cell r="O69">
            <v>143520</v>
          </cell>
        </row>
        <row r="70">
          <cell r="A70" t="str">
            <v>欧江岔镇牌口学校</v>
          </cell>
        </row>
        <row r="70">
          <cell r="N70">
            <v>0</v>
          </cell>
          <cell r="O70">
            <v>24840</v>
          </cell>
        </row>
        <row r="71">
          <cell r="A71" t="str">
            <v>欧江岔镇长湖学校</v>
          </cell>
        </row>
        <row r="71">
          <cell r="N71">
            <v>0</v>
          </cell>
          <cell r="O71">
            <v>33120</v>
          </cell>
        </row>
        <row r="72">
          <cell r="A72" t="str">
            <v>欧江岔镇新港学校</v>
          </cell>
        </row>
        <row r="72">
          <cell r="N72">
            <v>0</v>
          </cell>
          <cell r="O72">
            <v>0</v>
          </cell>
        </row>
        <row r="73">
          <cell r="A73" t="str">
            <v>欧江岔镇学校</v>
          </cell>
        </row>
        <row r="73">
          <cell r="N73">
            <v>199656</v>
          </cell>
          <cell r="O73">
            <v>89640</v>
          </cell>
        </row>
        <row r="74">
          <cell r="A74" t="str">
            <v>欧江岔镇红旗学校</v>
          </cell>
        </row>
        <row r="74">
          <cell r="N74">
            <v>0</v>
          </cell>
          <cell r="O74">
            <v>31680</v>
          </cell>
        </row>
        <row r="75">
          <cell r="A75" t="str">
            <v>欧江岔镇前进学校</v>
          </cell>
        </row>
        <row r="75">
          <cell r="N75">
            <v>0</v>
          </cell>
          <cell r="O75">
            <v>81360</v>
          </cell>
        </row>
        <row r="76">
          <cell r="A76" t="str">
            <v>欧江岔镇中心幼儿园</v>
          </cell>
        </row>
        <row r="76">
          <cell r="N76">
            <v>0</v>
          </cell>
          <cell r="O76">
            <v>0</v>
          </cell>
        </row>
        <row r="77">
          <cell r="A77" t="str">
            <v>欧江岔镇牌口中心幼儿园</v>
          </cell>
        </row>
        <row r="77">
          <cell r="N77">
            <v>0</v>
          </cell>
          <cell r="O77">
            <v>0</v>
          </cell>
        </row>
        <row r="78">
          <cell r="A78" t="str">
            <v>新市渡镇中心学校</v>
          </cell>
        </row>
        <row r="78">
          <cell r="N78">
            <v>0</v>
          </cell>
          <cell r="O78">
            <v>183120</v>
          </cell>
        </row>
        <row r="79">
          <cell r="A79" t="str">
            <v>新市渡镇中心幼儿园</v>
          </cell>
        </row>
        <row r="79">
          <cell r="N79">
            <v>0</v>
          </cell>
          <cell r="O79">
            <v>0</v>
          </cell>
        </row>
        <row r="80">
          <cell r="A80" t="str">
            <v>新市渡镇欧公店学校</v>
          </cell>
        </row>
        <row r="80">
          <cell r="N80">
            <v>0</v>
          </cell>
          <cell r="O80">
            <v>0</v>
          </cell>
        </row>
        <row r="81">
          <cell r="A81" t="str">
            <v>新市渡镇田庄学校</v>
          </cell>
        </row>
        <row r="81">
          <cell r="N81">
            <v>0</v>
          </cell>
          <cell r="O81">
            <v>0</v>
          </cell>
        </row>
        <row r="82">
          <cell r="A82" t="str">
            <v>新市渡镇新凤学校</v>
          </cell>
        </row>
        <row r="82">
          <cell r="N82">
            <v>0</v>
          </cell>
          <cell r="O82">
            <v>8280</v>
          </cell>
        </row>
        <row r="83">
          <cell r="A83" t="str">
            <v>笔架山乡中心学校</v>
          </cell>
        </row>
        <row r="83">
          <cell r="N83">
            <v>0</v>
          </cell>
          <cell r="O83">
            <v>131040</v>
          </cell>
        </row>
        <row r="84">
          <cell r="A84" t="str">
            <v>笔架山乡张家塘学校</v>
          </cell>
        </row>
        <row r="84">
          <cell r="N84">
            <v>0</v>
          </cell>
          <cell r="O84">
            <v>49680</v>
          </cell>
        </row>
        <row r="85">
          <cell r="A85" t="str">
            <v>笔架山乡上新桥学校</v>
          </cell>
        </row>
        <row r="85">
          <cell r="N85">
            <v>0</v>
          </cell>
          <cell r="O85">
            <v>0</v>
          </cell>
        </row>
        <row r="86">
          <cell r="A86" t="str">
            <v>笔架山乡下新桥学校</v>
          </cell>
        </row>
        <row r="86">
          <cell r="N86">
            <v>0</v>
          </cell>
          <cell r="O86">
            <v>57960</v>
          </cell>
        </row>
        <row r="87">
          <cell r="A87" t="str">
            <v>笔架山乡谭家桥学校</v>
          </cell>
        </row>
        <row r="87">
          <cell r="N87">
            <v>0</v>
          </cell>
          <cell r="O87">
            <v>0</v>
          </cell>
        </row>
        <row r="88">
          <cell r="A88" t="str">
            <v>笔架山乡凤凰湖学校</v>
          </cell>
        </row>
        <row r="88">
          <cell r="N88">
            <v>0</v>
          </cell>
          <cell r="O88">
            <v>0</v>
          </cell>
        </row>
        <row r="89">
          <cell r="A89" t="str">
            <v>笔架山乡中心幼儿园</v>
          </cell>
        </row>
        <row r="89">
          <cell r="N89">
            <v>0</v>
          </cell>
          <cell r="O89">
            <v>0</v>
          </cell>
        </row>
        <row r="90">
          <cell r="A90" t="str">
            <v>泉交河镇中心学校</v>
          </cell>
        </row>
        <row r="90">
          <cell r="N90">
            <v>0</v>
          </cell>
          <cell r="O90">
            <v>354216</v>
          </cell>
        </row>
        <row r="91">
          <cell r="A91" t="str">
            <v>泉交河镇泞湖中学</v>
          </cell>
        </row>
        <row r="91">
          <cell r="N91">
            <v>0</v>
          </cell>
          <cell r="O91">
            <v>0</v>
          </cell>
        </row>
        <row r="92">
          <cell r="A92" t="str">
            <v>泉交河镇烂泥湖学校</v>
          </cell>
        </row>
        <row r="92">
          <cell r="N92">
            <v>0</v>
          </cell>
          <cell r="O92">
            <v>0</v>
          </cell>
        </row>
        <row r="93">
          <cell r="A93" t="str">
            <v>泉交河镇柏家冲学校</v>
          </cell>
        </row>
        <row r="93">
          <cell r="N93">
            <v>0</v>
          </cell>
          <cell r="O93">
            <v>0</v>
          </cell>
        </row>
        <row r="94">
          <cell r="A94" t="str">
            <v>泉交河镇祥云学校</v>
          </cell>
        </row>
        <row r="94">
          <cell r="N94">
            <v>0</v>
          </cell>
          <cell r="O94">
            <v>0</v>
          </cell>
        </row>
        <row r="95">
          <cell r="A95" t="str">
            <v>泉交河镇小河桥学校</v>
          </cell>
        </row>
        <row r="95">
          <cell r="N95">
            <v>0</v>
          </cell>
          <cell r="O95">
            <v>0</v>
          </cell>
        </row>
        <row r="96">
          <cell r="A96" t="str">
            <v>泉交河镇中心幼儿园</v>
          </cell>
        </row>
        <row r="96">
          <cell r="N96">
            <v>0</v>
          </cell>
          <cell r="O96">
            <v>0</v>
          </cell>
        </row>
        <row r="97">
          <cell r="A97" t="str">
            <v>八字哨镇中心学校</v>
          </cell>
        </row>
        <row r="97">
          <cell r="N97">
            <v>0</v>
          </cell>
          <cell r="O97">
            <v>128880</v>
          </cell>
        </row>
        <row r="98">
          <cell r="A98" t="str">
            <v>八字哨镇中心幼儿园</v>
          </cell>
        </row>
        <row r="98">
          <cell r="N98">
            <v>0</v>
          </cell>
          <cell r="O98">
            <v>0</v>
          </cell>
        </row>
        <row r="99">
          <cell r="A99" t="str">
            <v>八字哨镇新兴学校</v>
          </cell>
        </row>
        <row r="99">
          <cell r="N99">
            <v>0</v>
          </cell>
          <cell r="O99">
            <v>0</v>
          </cell>
        </row>
        <row r="100">
          <cell r="A100" t="str">
            <v>八字哨镇学校</v>
          </cell>
        </row>
        <row r="100">
          <cell r="N100">
            <v>0</v>
          </cell>
          <cell r="O100">
            <v>0</v>
          </cell>
        </row>
        <row r="101">
          <cell r="A101" t="str">
            <v>衡龙桥镇中心学校</v>
          </cell>
        </row>
        <row r="101">
          <cell r="N101">
            <v>0</v>
          </cell>
          <cell r="O101">
            <v>137160</v>
          </cell>
        </row>
        <row r="102">
          <cell r="A102" t="str">
            <v>衡龙桥镇白石塘学校</v>
          </cell>
        </row>
        <row r="102">
          <cell r="N102">
            <v>0</v>
          </cell>
          <cell r="O102">
            <v>31680</v>
          </cell>
        </row>
        <row r="103">
          <cell r="A103" t="str">
            <v>衡龙桥镇学校</v>
          </cell>
        </row>
        <row r="103">
          <cell r="N103">
            <v>0</v>
          </cell>
          <cell r="O103">
            <v>56520</v>
          </cell>
        </row>
        <row r="104">
          <cell r="A104" t="str">
            <v>衡龙桥镇潮云学校</v>
          </cell>
        </row>
        <row r="104">
          <cell r="N104">
            <v>79438</v>
          </cell>
          <cell r="O104">
            <v>16560</v>
          </cell>
        </row>
        <row r="105">
          <cell r="A105" t="str">
            <v>衡龙桥镇黄土坑学校</v>
          </cell>
        </row>
        <row r="105">
          <cell r="N105">
            <v>0</v>
          </cell>
          <cell r="O105">
            <v>31680</v>
          </cell>
        </row>
        <row r="106">
          <cell r="A106" t="str">
            <v>衡龙桥镇南岳坪学校</v>
          </cell>
        </row>
        <row r="106">
          <cell r="N106">
            <v>0</v>
          </cell>
          <cell r="O106">
            <v>33120</v>
          </cell>
        </row>
        <row r="107">
          <cell r="A107" t="str">
            <v>衡龙桥镇石咀岭学校</v>
          </cell>
        </row>
        <row r="107">
          <cell r="N107">
            <v>0</v>
          </cell>
          <cell r="O107">
            <v>0</v>
          </cell>
        </row>
        <row r="108">
          <cell r="A108" t="str">
            <v>衡龙桥镇水口庙学校</v>
          </cell>
        </row>
        <row r="108">
          <cell r="N108">
            <v>0</v>
          </cell>
          <cell r="O108">
            <v>33120</v>
          </cell>
        </row>
        <row r="109">
          <cell r="A109" t="str">
            <v>衡龙桥镇松树桥学校</v>
          </cell>
        </row>
        <row r="109">
          <cell r="N109">
            <v>0</v>
          </cell>
          <cell r="O109">
            <v>38940</v>
          </cell>
        </row>
        <row r="110">
          <cell r="A110" t="str">
            <v>衡龙桥镇樟树咀学校</v>
          </cell>
        </row>
        <row r="110">
          <cell r="N110">
            <v>0</v>
          </cell>
          <cell r="O110">
            <v>23400</v>
          </cell>
        </row>
        <row r="111">
          <cell r="A111" t="str">
            <v>衡龙桥镇八一学校</v>
          </cell>
        </row>
        <row r="111">
          <cell r="N111">
            <v>0</v>
          </cell>
          <cell r="O111">
            <v>16560</v>
          </cell>
        </row>
        <row r="112">
          <cell r="A112" t="str">
            <v>衡龙桥镇桐子岭学校</v>
          </cell>
        </row>
        <row r="112">
          <cell r="N112">
            <v>0</v>
          </cell>
          <cell r="O112">
            <v>52080</v>
          </cell>
        </row>
        <row r="113">
          <cell r="A113" t="str">
            <v>衡龙桥镇中心幼儿园</v>
          </cell>
        </row>
        <row r="113">
          <cell r="N113">
            <v>0</v>
          </cell>
          <cell r="O113">
            <v>0</v>
          </cell>
        </row>
        <row r="114">
          <cell r="A114" t="str">
            <v>衡龙桥镇白石塘中心幼儿园</v>
          </cell>
        </row>
        <row r="114">
          <cell r="N114">
            <v>0</v>
          </cell>
          <cell r="O114">
            <v>0</v>
          </cell>
        </row>
        <row r="115">
          <cell r="A115" t="str">
            <v>沧水铺镇芙蓉学校</v>
          </cell>
        </row>
        <row r="115">
          <cell r="N115">
            <v>0</v>
          </cell>
          <cell r="O115">
            <v>66240</v>
          </cell>
        </row>
        <row r="116">
          <cell r="A116" t="str">
            <v>沧水铺镇河江湾学校</v>
          </cell>
        </row>
        <row r="116">
          <cell r="N116">
            <v>0</v>
          </cell>
          <cell r="O116">
            <v>8280</v>
          </cell>
        </row>
        <row r="117">
          <cell r="A117" t="str">
            <v>沧水铺镇花桥学校</v>
          </cell>
        </row>
        <row r="117">
          <cell r="N117">
            <v>0</v>
          </cell>
          <cell r="O117">
            <v>60720</v>
          </cell>
        </row>
        <row r="118">
          <cell r="A118" t="str">
            <v>沧水铺镇花亭子学校</v>
          </cell>
        </row>
        <row r="118">
          <cell r="N118">
            <v>0</v>
          </cell>
          <cell r="O118">
            <v>44100</v>
          </cell>
        </row>
        <row r="119">
          <cell r="A119" t="str">
            <v>沧水铺镇金凤山学校</v>
          </cell>
        </row>
        <row r="119">
          <cell r="N119">
            <v>0</v>
          </cell>
          <cell r="O119">
            <v>99360</v>
          </cell>
        </row>
        <row r="120">
          <cell r="A120" t="str">
            <v>沧水铺镇逸夫学校</v>
          </cell>
        </row>
        <row r="120">
          <cell r="N120">
            <v>0</v>
          </cell>
          <cell r="O120">
            <v>73080</v>
          </cell>
        </row>
        <row r="121">
          <cell r="A121" t="str">
            <v>泥江口镇中心学校</v>
          </cell>
        </row>
        <row r="121">
          <cell r="N121">
            <v>0</v>
          </cell>
          <cell r="O121">
            <v>111300</v>
          </cell>
        </row>
        <row r="122">
          <cell r="A122" t="str">
            <v>泥江口镇樊家庙中学</v>
          </cell>
        </row>
        <row r="122">
          <cell r="N122">
            <v>0</v>
          </cell>
          <cell r="O122">
            <v>39960</v>
          </cell>
        </row>
        <row r="123">
          <cell r="A123" t="str">
            <v>泥江口镇樊家庙小学</v>
          </cell>
        </row>
        <row r="123">
          <cell r="N123">
            <v>0</v>
          </cell>
          <cell r="O123">
            <v>41400</v>
          </cell>
        </row>
        <row r="124">
          <cell r="A124" t="str">
            <v>泥江口镇大坝塘学校</v>
          </cell>
        </row>
        <row r="124">
          <cell r="N124">
            <v>0</v>
          </cell>
          <cell r="O124">
            <v>8280</v>
          </cell>
        </row>
        <row r="125">
          <cell r="A125" t="str">
            <v>泥江口镇工农学校</v>
          </cell>
        </row>
        <row r="125">
          <cell r="N125">
            <v>0</v>
          </cell>
          <cell r="O125">
            <v>38640</v>
          </cell>
        </row>
        <row r="126">
          <cell r="A126" t="str">
            <v>泥江口镇黄獭桥学校</v>
          </cell>
        </row>
        <row r="126">
          <cell r="N126">
            <v>0</v>
          </cell>
          <cell r="O126">
            <v>41400</v>
          </cell>
        </row>
        <row r="127">
          <cell r="A127" t="str">
            <v>泥江口镇南坝学校</v>
          </cell>
        </row>
        <row r="127">
          <cell r="N127">
            <v>0</v>
          </cell>
          <cell r="O127">
            <v>33120</v>
          </cell>
        </row>
        <row r="128">
          <cell r="A128" t="str">
            <v>泥江口镇泉山学校</v>
          </cell>
        </row>
        <row r="128">
          <cell r="N128">
            <v>0</v>
          </cell>
          <cell r="O128">
            <v>40020</v>
          </cell>
        </row>
        <row r="129">
          <cell r="A129" t="str">
            <v>泥江口镇蛇山学校</v>
          </cell>
        </row>
        <row r="129">
          <cell r="N129">
            <v>0</v>
          </cell>
          <cell r="O129">
            <v>41400</v>
          </cell>
        </row>
        <row r="130">
          <cell r="A130" t="str">
            <v>泥江口镇下湖学校</v>
          </cell>
        </row>
        <row r="130">
          <cell r="N130">
            <v>0</v>
          </cell>
          <cell r="O130">
            <v>48240</v>
          </cell>
        </row>
        <row r="131">
          <cell r="A131" t="str">
            <v>泥江口镇先锋学校</v>
          </cell>
        </row>
        <row r="131">
          <cell r="N131">
            <v>0</v>
          </cell>
          <cell r="O131">
            <v>49680</v>
          </cell>
        </row>
        <row r="132">
          <cell r="A132" t="str">
            <v>兰溪镇中心学校</v>
          </cell>
        </row>
        <row r="132">
          <cell r="N132">
            <v>0</v>
          </cell>
          <cell r="O132">
            <v>115920</v>
          </cell>
        </row>
        <row r="133">
          <cell r="A133" t="str">
            <v>兰溪镇千家洲中学</v>
          </cell>
        </row>
        <row r="133">
          <cell r="N133">
            <v>0</v>
          </cell>
          <cell r="O133">
            <v>64080</v>
          </cell>
        </row>
        <row r="134">
          <cell r="A134" t="str">
            <v>兰溪镇羊角中学</v>
          </cell>
        </row>
        <row r="134">
          <cell r="N134">
            <v>0</v>
          </cell>
          <cell r="O134">
            <v>16560</v>
          </cell>
        </row>
        <row r="135">
          <cell r="A135" t="str">
            <v>兰溪镇蒋子塅学校</v>
          </cell>
        </row>
        <row r="135">
          <cell r="N135">
            <v>0</v>
          </cell>
          <cell r="O135">
            <v>24840</v>
          </cell>
        </row>
        <row r="136">
          <cell r="A136" t="str">
            <v>兰溪镇沙港子学校</v>
          </cell>
        </row>
        <row r="136">
          <cell r="N136">
            <v>0</v>
          </cell>
          <cell r="O136">
            <v>0</v>
          </cell>
        </row>
        <row r="137">
          <cell r="A137" t="str">
            <v>兰溪镇沙滩湖学校</v>
          </cell>
        </row>
        <row r="137">
          <cell r="N137">
            <v>0</v>
          </cell>
          <cell r="O137">
            <v>28980</v>
          </cell>
        </row>
        <row r="138">
          <cell r="A138" t="str">
            <v>兰溪镇小河口学校</v>
          </cell>
        </row>
        <row r="138">
          <cell r="N138">
            <v>0</v>
          </cell>
          <cell r="O138">
            <v>16560</v>
          </cell>
        </row>
        <row r="139">
          <cell r="A139" t="str">
            <v>兰溪新民学校</v>
          </cell>
        </row>
        <row r="139">
          <cell r="N139">
            <v>0</v>
          </cell>
          <cell r="O139">
            <v>24840</v>
          </cell>
        </row>
        <row r="140">
          <cell r="A140" t="str">
            <v>赫山区新华学校</v>
          </cell>
        </row>
        <row r="140">
          <cell r="N140">
            <v>0</v>
          </cell>
          <cell r="O140">
            <v>0</v>
          </cell>
        </row>
        <row r="141">
          <cell r="A141" t="str">
            <v>兰溪镇学校</v>
          </cell>
        </row>
        <row r="141">
          <cell r="N141">
            <v>0</v>
          </cell>
          <cell r="O141">
            <v>33120</v>
          </cell>
        </row>
        <row r="142">
          <cell r="A142" t="str">
            <v>兰溪镇高李学校</v>
          </cell>
        </row>
        <row r="142">
          <cell r="N142">
            <v>0</v>
          </cell>
          <cell r="O142">
            <v>16560</v>
          </cell>
        </row>
        <row r="143">
          <cell r="A143" t="str">
            <v>兰溪镇油麻潭学校</v>
          </cell>
        </row>
        <row r="143">
          <cell r="N143">
            <v>0</v>
          </cell>
          <cell r="O143">
            <v>16560</v>
          </cell>
        </row>
        <row r="144">
          <cell r="A144" t="str">
            <v>兰溪镇曾月坝学校</v>
          </cell>
        </row>
        <row r="144">
          <cell r="N144">
            <v>0</v>
          </cell>
          <cell r="O144">
            <v>24840</v>
          </cell>
        </row>
        <row r="145">
          <cell r="A145" t="str">
            <v>兰溪镇斋公桥学校</v>
          </cell>
        </row>
        <row r="145">
          <cell r="N145">
            <v>0</v>
          </cell>
          <cell r="O145">
            <v>20700</v>
          </cell>
        </row>
        <row r="146">
          <cell r="A146" t="str">
            <v>兰溪镇兰洲学校</v>
          </cell>
        </row>
        <row r="146">
          <cell r="N146">
            <v>0</v>
          </cell>
          <cell r="O146">
            <v>16560</v>
          </cell>
        </row>
        <row r="147">
          <cell r="A147" t="str">
            <v>兰溪镇塘西坪学校</v>
          </cell>
        </row>
        <row r="147">
          <cell r="N147">
            <v>0</v>
          </cell>
          <cell r="O147">
            <v>20700</v>
          </cell>
        </row>
        <row r="148">
          <cell r="A148" t="str">
            <v>兰溪镇中心幼儿园</v>
          </cell>
        </row>
        <row r="148">
          <cell r="N148">
            <v>0</v>
          </cell>
          <cell r="O148">
            <v>0</v>
          </cell>
        </row>
        <row r="149">
          <cell r="N149">
            <v>889332</v>
          </cell>
          <cell r="O149">
            <v>4945536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L4" sqref="L4"/>
    </sheetView>
  </sheetViews>
  <sheetFormatPr defaultColWidth="10" defaultRowHeight="14.4" outlineLevelRow="7"/>
  <cols>
    <col min="1" max="1" width="3.66666666666667" customWidth="1"/>
    <col min="2" max="2" width="3.7962962962963" customWidth="1"/>
    <col min="3" max="3" width="4.62037037037037" customWidth="1"/>
    <col min="4" max="4" width="19.2685185185185" customWidth="1"/>
    <col min="5" max="7" width="9.76851851851852" customWidth="1"/>
    <col min="8" max="8" width="11.5" customWidth="1"/>
    <col min="9" max="10" width="9.76851851851852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v>127047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8" workbookViewId="0">
      <selection activeCell="A1" sqref="A1:E33"/>
    </sheetView>
  </sheetViews>
  <sheetFormatPr defaultColWidth="10" defaultRowHeight="14.4" outlineLevelCol="4"/>
  <cols>
    <col min="1" max="1" width="13.9722222222222" customWidth="1"/>
    <col min="2" max="2" width="29.5833333333333" customWidth="1"/>
    <col min="3" max="3" width="9.76851851851852" customWidth="1"/>
    <col min="4" max="5" width="15.6111111111111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部门：益阳市赫山区赫山街道中心幼儿园</v>
      </c>
      <c r="B2" s="11"/>
      <c r="C2" s="11"/>
      <c r="D2" s="1"/>
      <c r="E2" s="16" t="s">
        <v>32</v>
      </c>
    </row>
    <row r="3" ht="19.8" customHeight="1" spans="1:5">
      <c r="A3" s="26" t="s">
        <v>156</v>
      </c>
      <c r="B3" s="26" t="s">
        <v>157</v>
      </c>
      <c r="C3" s="26" t="s">
        <v>158</v>
      </c>
      <c r="D3" s="26"/>
      <c r="E3" s="26"/>
    </row>
    <row r="4" ht="21.55" customHeight="1" spans="1:5">
      <c r="A4" s="26"/>
      <c r="B4" s="26"/>
      <c r="C4" s="26" t="s">
        <v>136</v>
      </c>
      <c r="D4" s="26" t="s">
        <v>224</v>
      </c>
      <c r="E4" s="26" t="s">
        <v>226</v>
      </c>
    </row>
    <row r="5" ht="19.55" customHeight="1" spans="1:5">
      <c r="A5" s="34" t="s">
        <v>242</v>
      </c>
      <c r="B5" s="34" t="s">
        <v>242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136</v>
      </c>
      <c r="C6" s="32"/>
      <c r="D6" s="32"/>
      <c r="E6" s="32"/>
    </row>
    <row r="7" ht="19.55" customHeight="1" spans="1:5">
      <c r="A7" s="29" t="s">
        <v>243</v>
      </c>
      <c r="B7" s="29" t="s">
        <v>204</v>
      </c>
      <c r="C7" s="32"/>
      <c r="D7" s="32"/>
      <c r="E7" s="32"/>
    </row>
    <row r="8" ht="19.55" customHeight="1" spans="1:5">
      <c r="A8" s="35" t="s">
        <v>244</v>
      </c>
      <c r="B8" s="35" t="s">
        <v>245</v>
      </c>
      <c r="C8" s="36"/>
      <c r="D8" s="36"/>
      <c r="E8" s="36"/>
    </row>
    <row r="9" ht="19.55" customHeight="1" spans="1:5">
      <c r="A9" s="35" t="s">
        <v>246</v>
      </c>
      <c r="B9" s="35" t="s">
        <v>247</v>
      </c>
      <c r="C9" s="36"/>
      <c r="D9" s="36"/>
      <c r="E9" s="36"/>
    </row>
    <row r="10" ht="19.55" customHeight="1" spans="1:5">
      <c r="A10" s="35" t="s">
        <v>248</v>
      </c>
      <c r="B10" s="35" t="s">
        <v>249</v>
      </c>
      <c r="C10" s="36"/>
      <c r="D10" s="36"/>
      <c r="E10" s="36"/>
    </row>
    <row r="11" ht="19.55" customHeight="1" spans="1:5">
      <c r="A11" s="35" t="s">
        <v>250</v>
      </c>
      <c r="B11" s="35" t="s">
        <v>251</v>
      </c>
      <c r="C11" s="36"/>
      <c r="D11" s="36"/>
      <c r="E11" s="36"/>
    </row>
    <row r="12" ht="19.55" customHeight="1" spans="1:5">
      <c r="A12" s="35" t="s">
        <v>252</v>
      </c>
      <c r="B12" s="35" t="s">
        <v>253</v>
      </c>
      <c r="C12" s="36"/>
      <c r="D12" s="36"/>
      <c r="E12" s="36"/>
    </row>
    <row r="13" ht="19.55" customHeight="1" spans="1:5">
      <c r="A13" s="35" t="s">
        <v>254</v>
      </c>
      <c r="B13" s="35" t="s">
        <v>255</v>
      </c>
      <c r="C13" s="36"/>
      <c r="D13" s="36"/>
      <c r="E13" s="36"/>
    </row>
    <row r="14" ht="19.55" customHeight="1" spans="1:5">
      <c r="A14" s="35" t="s">
        <v>256</v>
      </c>
      <c r="B14" s="35" t="s">
        <v>257</v>
      </c>
      <c r="C14" s="36"/>
      <c r="D14" s="36"/>
      <c r="E14" s="36"/>
    </row>
    <row r="15" ht="19.55" customHeight="1" spans="1:5">
      <c r="A15" s="35" t="s">
        <v>258</v>
      </c>
      <c r="B15" s="35" t="s">
        <v>259</v>
      </c>
      <c r="C15" s="36"/>
      <c r="D15" s="36"/>
      <c r="E15" s="36"/>
    </row>
    <row r="16" ht="19.55" customHeight="1" spans="1:5">
      <c r="A16" s="29" t="s">
        <v>260</v>
      </c>
      <c r="B16" s="29" t="s">
        <v>225</v>
      </c>
      <c r="C16" s="32"/>
      <c r="D16" s="32"/>
      <c r="E16" s="32"/>
    </row>
    <row r="17" ht="19.55" customHeight="1" spans="1:5">
      <c r="A17" s="35" t="s">
        <v>261</v>
      </c>
      <c r="B17" s="35" t="s">
        <v>262</v>
      </c>
      <c r="C17" s="36"/>
      <c r="D17" s="36"/>
      <c r="E17" s="36"/>
    </row>
    <row r="18" ht="19.55" customHeight="1" spans="1:5">
      <c r="A18" s="35" t="s">
        <v>263</v>
      </c>
      <c r="B18" s="35" t="s">
        <v>264</v>
      </c>
      <c r="C18" s="36"/>
      <c r="D18" s="36"/>
      <c r="E18" s="36"/>
    </row>
    <row r="19" ht="19.55" customHeight="1" spans="1:5">
      <c r="A19" s="35" t="s">
        <v>265</v>
      </c>
      <c r="B19" s="35" t="s">
        <v>266</v>
      </c>
      <c r="C19" s="36"/>
      <c r="D19" s="36"/>
      <c r="E19" s="36"/>
    </row>
    <row r="20" ht="19.55" customHeight="1" spans="1:5">
      <c r="A20" s="35" t="s">
        <v>267</v>
      </c>
      <c r="B20" s="35" t="s">
        <v>268</v>
      </c>
      <c r="C20" s="36"/>
      <c r="D20" s="36"/>
      <c r="E20" s="36"/>
    </row>
    <row r="21" ht="19.55" customHeight="1" spans="1:5">
      <c r="A21" s="35" t="s">
        <v>269</v>
      </c>
      <c r="B21" s="35" t="s">
        <v>270</v>
      </c>
      <c r="C21" s="36"/>
      <c r="D21" s="36"/>
      <c r="E21" s="36"/>
    </row>
    <row r="22" ht="19.55" customHeight="1" spans="1:5">
      <c r="A22" s="35" t="s">
        <v>271</v>
      </c>
      <c r="B22" s="35" t="s">
        <v>272</v>
      </c>
      <c r="C22" s="36"/>
      <c r="D22" s="36"/>
      <c r="E22" s="36"/>
    </row>
    <row r="23" ht="19.55" customHeight="1" spans="1:5">
      <c r="A23" s="35" t="s">
        <v>273</v>
      </c>
      <c r="B23" s="35" t="s">
        <v>274</v>
      </c>
      <c r="C23" s="36"/>
      <c r="D23" s="36"/>
      <c r="E23" s="36"/>
    </row>
    <row r="24" ht="19.55" customHeight="1" spans="1:5">
      <c r="A24" s="35" t="s">
        <v>275</v>
      </c>
      <c r="B24" s="35" t="s">
        <v>276</v>
      </c>
      <c r="C24" s="36"/>
      <c r="D24" s="36"/>
      <c r="E24" s="36"/>
    </row>
    <row r="25" ht="19.55" customHeight="1" spans="1:5">
      <c r="A25" s="35" t="s">
        <v>277</v>
      </c>
      <c r="B25" s="35" t="s">
        <v>278</v>
      </c>
      <c r="C25" s="36"/>
      <c r="D25" s="36"/>
      <c r="E25" s="36"/>
    </row>
    <row r="26" ht="19.55" customHeight="1" spans="1:5">
      <c r="A26" s="35" t="s">
        <v>279</v>
      </c>
      <c r="B26" s="35" t="s">
        <v>280</v>
      </c>
      <c r="C26" s="36"/>
      <c r="D26" s="36"/>
      <c r="E26" s="36"/>
    </row>
    <row r="27" ht="19.55" customHeight="1" spans="1:5">
      <c r="A27" s="35" t="s">
        <v>281</v>
      </c>
      <c r="B27" s="35" t="s">
        <v>282</v>
      </c>
      <c r="C27" s="36"/>
      <c r="D27" s="36"/>
      <c r="E27" s="36"/>
    </row>
    <row r="28" ht="19.55" customHeight="1" spans="1:5">
      <c r="A28" s="35" t="s">
        <v>283</v>
      </c>
      <c r="B28" s="35" t="s">
        <v>284</v>
      </c>
      <c r="C28" s="36"/>
      <c r="D28" s="36"/>
      <c r="E28" s="36"/>
    </row>
    <row r="29" ht="19.55" customHeight="1" spans="1:5">
      <c r="A29" s="35" t="s">
        <v>285</v>
      </c>
      <c r="B29" s="35" t="s">
        <v>286</v>
      </c>
      <c r="C29" s="36"/>
      <c r="D29" s="36"/>
      <c r="E29" s="36"/>
    </row>
    <row r="30" ht="19.55" customHeight="1" spans="1:5">
      <c r="A30" s="35" t="s">
        <v>287</v>
      </c>
      <c r="B30" s="35" t="s">
        <v>288</v>
      </c>
      <c r="C30" s="36"/>
      <c r="D30" s="36"/>
      <c r="E30" s="36"/>
    </row>
    <row r="31" ht="19.55" customHeight="1" spans="1:5">
      <c r="A31" s="29" t="s">
        <v>289</v>
      </c>
      <c r="B31" s="29" t="s">
        <v>196</v>
      </c>
      <c r="C31" s="32"/>
      <c r="D31" s="32"/>
      <c r="E31" s="32"/>
    </row>
    <row r="32" ht="19.55" customHeight="1" spans="1:5">
      <c r="A32" s="35" t="s">
        <v>290</v>
      </c>
      <c r="B32" s="35" t="s">
        <v>291</v>
      </c>
      <c r="C32" s="36"/>
      <c r="D32" s="36"/>
      <c r="E32" s="36"/>
    </row>
    <row r="33" ht="19.55" customHeight="1" spans="1:5">
      <c r="A33" s="35" t="s">
        <v>292</v>
      </c>
      <c r="B33" s="35" t="s">
        <v>293</v>
      </c>
      <c r="C33" s="36"/>
      <c r="D33" s="36"/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workbookViewId="0">
      <selection activeCell="A1" sqref="A1:BI11"/>
    </sheetView>
  </sheetViews>
  <sheetFormatPr defaultColWidth="10" defaultRowHeight="14.4"/>
  <cols>
    <col min="1" max="1" width="19.537037037037" customWidth="1"/>
    <col min="2" max="2" width="41.5277777777778" customWidth="1"/>
    <col min="3" max="52" width="9.76851851851852" customWidth="1"/>
    <col min="53" max="61" width="10.3148148148148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32</v>
      </c>
    </row>
    <row r="3" ht="27.6" customHeight="1" spans="1:61">
      <c r="A3" s="26" t="s">
        <v>156</v>
      </c>
      <c r="B3" s="26" t="s">
        <v>157</v>
      </c>
      <c r="C3" s="26" t="s">
        <v>294</v>
      </c>
      <c r="D3" s="26" t="s">
        <v>295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205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296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297</v>
      </c>
      <c r="E4" s="26" t="s">
        <v>298</v>
      </c>
      <c r="F4" s="26"/>
      <c r="G4" s="26"/>
      <c r="H4" s="26"/>
      <c r="I4" s="26"/>
      <c r="J4" s="26"/>
      <c r="K4" s="26" t="s">
        <v>299</v>
      </c>
      <c r="L4" s="26"/>
      <c r="M4" s="26"/>
      <c r="N4" s="26"/>
      <c r="O4" s="26"/>
      <c r="P4" s="26"/>
      <c r="Q4" s="26"/>
      <c r="R4" s="26" t="s">
        <v>300</v>
      </c>
      <c r="S4" s="26" t="s">
        <v>301</v>
      </c>
      <c r="T4" s="26" t="s">
        <v>302</v>
      </c>
      <c r="U4" s="26" t="s">
        <v>303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304</v>
      </c>
      <c r="AS4" s="26" t="s">
        <v>305</v>
      </c>
      <c r="AT4" s="26" t="s">
        <v>306</v>
      </c>
      <c r="AU4" s="26" t="s">
        <v>307</v>
      </c>
      <c r="AV4" s="26" t="s">
        <v>308</v>
      </c>
      <c r="AW4" s="26" t="s">
        <v>309</v>
      </c>
      <c r="AX4" s="26" t="s">
        <v>310</v>
      </c>
      <c r="AY4" s="26" t="s">
        <v>311</v>
      </c>
      <c r="AZ4" s="26" t="s">
        <v>312</v>
      </c>
      <c r="BA4" s="26" t="s">
        <v>313</v>
      </c>
      <c r="BB4" s="26" t="s">
        <v>314</v>
      </c>
      <c r="BC4" s="26" t="s">
        <v>315</v>
      </c>
      <c r="BD4" s="26" t="s">
        <v>316</v>
      </c>
      <c r="BE4" s="26" t="s">
        <v>317</v>
      </c>
      <c r="BF4" s="26" t="s">
        <v>318</v>
      </c>
      <c r="BG4" s="26" t="s">
        <v>319</v>
      </c>
      <c r="BH4" s="26" t="s">
        <v>320</v>
      </c>
      <c r="BI4" s="26" t="s">
        <v>321</v>
      </c>
    </row>
    <row r="5" ht="30.15" customHeight="1" spans="1:61">
      <c r="A5" s="26"/>
      <c r="B5" s="26"/>
      <c r="C5" s="26"/>
      <c r="D5" s="26"/>
      <c r="E5" s="26" t="s">
        <v>322</v>
      </c>
      <c r="F5" s="26" t="s">
        <v>323</v>
      </c>
      <c r="G5" s="26" t="s">
        <v>324</v>
      </c>
      <c r="H5" s="26" t="s">
        <v>325</v>
      </c>
      <c r="I5" s="26" t="s">
        <v>326</v>
      </c>
      <c r="J5" s="26" t="s">
        <v>327</v>
      </c>
      <c r="K5" s="26" t="s">
        <v>138</v>
      </c>
      <c r="L5" s="26" t="s">
        <v>328</v>
      </c>
      <c r="M5" s="26" t="s">
        <v>329</v>
      </c>
      <c r="N5" s="26" t="s">
        <v>330</v>
      </c>
      <c r="O5" s="26" t="s">
        <v>331</v>
      </c>
      <c r="P5" s="26" t="s">
        <v>332</v>
      </c>
      <c r="Q5" s="26" t="s">
        <v>333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138</v>
      </c>
      <c r="V6" s="26" t="s">
        <v>334</v>
      </c>
      <c r="W6" s="26" t="s">
        <v>335</v>
      </c>
      <c r="X6" s="26" t="s">
        <v>336</v>
      </c>
      <c r="Y6" s="26" t="s">
        <v>337</v>
      </c>
      <c r="Z6" s="26" t="s">
        <v>338</v>
      </c>
      <c r="AA6" s="26" t="s">
        <v>339</v>
      </c>
      <c r="AB6" s="26" t="s">
        <v>340</v>
      </c>
      <c r="AC6" s="26" t="s">
        <v>341</v>
      </c>
      <c r="AD6" s="26" t="s">
        <v>342</v>
      </c>
      <c r="AE6" s="26" t="s">
        <v>343</v>
      </c>
      <c r="AF6" s="26" t="s">
        <v>344</v>
      </c>
      <c r="AG6" s="26" t="s">
        <v>345</v>
      </c>
      <c r="AH6" s="26" t="s">
        <v>346</v>
      </c>
      <c r="AI6" s="26" t="s">
        <v>347</v>
      </c>
      <c r="AJ6" s="26" t="s">
        <v>348</v>
      </c>
      <c r="AK6" s="26" t="s">
        <v>349</v>
      </c>
      <c r="AL6" s="26" t="s">
        <v>350</v>
      </c>
      <c r="AM6" s="26" t="s">
        <v>351</v>
      </c>
      <c r="AN6" s="26" t="s">
        <v>352</v>
      </c>
      <c r="AO6" s="26" t="s">
        <v>353</v>
      </c>
      <c r="AP6" s="26" t="s">
        <v>354</v>
      </c>
      <c r="AQ6" s="26" t="s">
        <v>355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242</v>
      </c>
      <c r="B7" s="31" t="s">
        <v>242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356</v>
      </c>
      <c r="B8" s="27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</row>
    <row r="9" ht="19.55" customHeight="1" spans="1:61">
      <c r="A9" s="29" t="s">
        <v>166</v>
      </c>
      <c r="B9" s="29" t="s">
        <v>227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</row>
    <row r="10" ht="19.55" customHeight="1" spans="1:61">
      <c r="A10" s="30" t="s">
        <v>357</v>
      </c>
      <c r="B10" s="30" t="s">
        <v>358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</row>
    <row r="11" ht="19.55" customHeight="1" spans="1:61">
      <c r="A11" s="30">
        <v>2050201</v>
      </c>
      <c r="B11" s="30" t="s">
        <v>231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1" sqref="A1:K9"/>
    </sheetView>
  </sheetViews>
  <sheetFormatPr defaultColWidth="10" defaultRowHeight="14.4"/>
  <cols>
    <col min="1" max="1" width="14.4444444444444" customWidth="1"/>
    <col min="2" max="2" width="15.1111111111111" customWidth="1"/>
    <col min="3" max="3" width="8.33333333333333" customWidth="1"/>
    <col min="4" max="4" width="8.66666666666667" customWidth="1"/>
    <col min="5" max="5" width="7.11111111111111" customWidth="1"/>
    <col min="6" max="6" width="10.2592592592593" customWidth="1"/>
    <col min="7" max="7" width="9.09259259259259" customWidth="1"/>
    <col min="8" max="8" width="10.2592592592593" customWidth="1"/>
    <col min="9" max="9" width="12.4814814814815" customWidth="1"/>
    <col min="10" max="10" width="9.62962962962963" customWidth="1"/>
    <col min="11" max="11" width="9.90740740740741" customWidth="1"/>
  </cols>
  <sheetData>
    <row r="1" ht="16.35" customHeight="1" spans="1:11">
      <c r="A1" s="1"/>
      <c r="J1" s="16" t="s">
        <v>359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9" t="s">
        <v>32</v>
      </c>
      <c r="K3" s="9"/>
    </row>
    <row r="4" ht="42.25" customHeight="1" spans="1:11">
      <c r="A4" s="4" t="s">
        <v>156</v>
      </c>
      <c r="B4" s="4" t="s">
        <v>157</v>
      </c>
      <c r="C4" s="4" t="s">
        <v>203</v>
      </c>
      <c r="D4" s="4" t="s">
        <v>188</v>
      </c>
      <c r="E4" s="4"/>
      <c r="F4" s="4"/>
      <c r="G4" s="4"/>
      <c r="H4" s="4"/>
      <c r="I4" s="4" t="s">
        <v>192</v>
      </c>
      <c r="J4" s="4"/>
      <c r="K4" s="4"/>
    </row>
    <row r="5" ht="39.65" customHeight="1" spans="1:11">
      <c r="A5" s="4"/>
      <c r="B5" s="4"/>
      <c r="C5" s="4"/>
      <c r="D5" s="4" t="s">
        <v>136</v>
      </c>
      <c r="E5" s="4" t="s">
        <v>360</v>
      </c>
      <c r="F5" s="4" t="s">
        <v>361</v>
      </c>
      <c r="G5" s="4" t="s">
        <v>300</v>
      </c>
      <c r="H5" s="4" t="s">
        <v>301</v>
      </c>
      <c r="I5" s="4" t="s">
        <v>136</v>
      </c>
      <c r="J5" s="4" t="s">
        <v>204</v>
      </c>
      <c r="K5" s="4" t="s">
        <v>362</v>
      </c>
    </row>
    <row r="6" ht="19.55" customHeight="1" spans="1:11">
      <c r="A6" s="26" t="s">
        <v>356</v>
      </c>
      <c r="B6" s="27"/>
      <c r="C6" s="28"/>
      <c r="D6" s="28"/>
      <c r="E6" s="28"/>
      <c r="F6" s="28"/>
      <c r="G6" s="28"/>
      <c r="H6" s="28"/>
      <c r="I6" s="28"/>
      <c r="J6" s="28"/>
      <c r="K6" s="28"/>
    </row>
    <row r="7" ht="19.55" customHeight="1" spans="1:11">
      <c r="A7" s="29" t="s">
        <v>166</v>
      </c>
      <c r="B7" s="29" t="s">
        <v>227</v>
      </c>
      <c r="C7" s="28"/>
      <c r="D7" s="28"/>
      <c r="E7" s="28"/>
      <c r="F7" s="28"/>
      <c r="G7" s="28"/>
      <c r="H7" s="28"/>
      <c r="I7" s="28"/>
      <c r="J7" s="28"/>
      <c r="K7" s="28"/>
    </row>
    <row r="8" ht="19.55" customHeight="1" spans="1:11">
      <c r="A8" s="30" t="s">
        <v>357</v>
      </c>
      <c r="B8" s="30" t="s">
        <v>358</v>
      </c>
      <c r="C8" s="28"/>
      <c r="D8" s="28"/>
      <c r="E8" s="28"/>
      <c r="F8" s="28"/>
      <c r="G8" s="28"/>
      <c r="H8" s="28"/>
      <c r="I8" s="28"/>
      <c r="J8" s="28"/>
      <c r="K8" s="28"/>
    </row>
    <row r="9" ht="19.55" customHeight="1" spans="1:11">
      <c r="A9" s="30">
        <v>2050201</v>
      </c>
      <c r="B9" s="30" t="s">
        <v>231</v>
      </c>
      <c r="C9" s="6"/>
      <c r="D9" s="6"/>
      <c r="E9" s="21"/>
      <c r="F9" s="21"/>
      <c r="G9" s="21"/>
      <c r="H9" s="21"/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A1" sqref="A1:S9"/>
    </sheetView>
  </sheetViews>
  <sheetFormatPr defaultColWidth="10" defaultRowHeight="14.4"/>
  <cols>
    <col min="1" max="1" width="19.537037037037" customWidth="1"/>
    <col min="2" max="2" width="10.5555555555556" customWidth="1"/>
    <col min="3" max="3" width="9.44444444444444" customWidth="1"/>
    <col min="4" max="19" width="7.69444444444444" customWidth="1"/>
  </cols>
  <sheetData>
    <row r="1" ht="16.35" customHeight="1" spans="18:19">
      <c r="R1" s="16" t="s">
        <v>363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32</v>
      </c>
      <c r="S3" s="9"/>
    </row>
    <row r="4" ht="26.7" customHeight="1" spans="1:19">
      <c r="A4" s="4" t="s">
        <v>156</v>
      </c>
      <c r="B4" s="4" t="s">
        <v>157</v>
      </c>
      <c r="C4" s="4" t="s">
        <v>203</v>
      </c>
      <c r="D4" s="4" t="s">
        <v>364</v>
      </c>
      <c r="E4" s="4"/>
      <c r="F4" s="4"/>
      <c r="G4" s="4"/>
      <c r="H4" s="4"/>
      <c r="I4" s="4" t="s">
        <v>365</v>
      </c>
      <c r="J4" s="4"/>
      <c r="K4" s="4"/>
      <c r="L4" s="4"/>
      <c r="M4" s="4"/>
      <c r="N4" s="4"/>
      <c r="O4" s="4" t="s">
        <v>300</v>
      </c>
      <c r="P4" s="4" t="s">
        <v>366</v>
      </c>
      <c r="Q4" s="4"/>
      <c r="R4" s="4"/>
      <c r="S4" s="4"/>
    </row>
    <row r="5" ht="56.05" customHeight="1" spans="1:19">
      <c r="A5" s="4"/>
      <c r="B5" s="4"/>
      <c r="C5" s="4"/>
      <c r="D5" s="4" t="s">
        <v>136</v>
      </c>
      <c r="E5" s="4" t="s">
        <v>323</v>
      </c>
      <c r="F5" s="4" t="s">
        <v>324</v>
      </c>
      <c r="G5" s="4" t="s">
        <v>326</v>
      </c>
      <c r="H5" s="4" t="s">
        <v>327</v>
      </c>
      <c r="I5" s="4" t="s">
        <v>136</v>
      </c>
      <c r="J5" s="4" t="s">
        <v>328</v>
      </c>
      <c r="K5" s="4" t="s">
        <v>329</v>
      </c>
      <c r="L5" s="4" t="s">
        <v>330</v>
      </c>
      <c r="M5" s="4" t="s">
        <v>331</v>
      </c>
      <c r="N5" s="4" t="s">
        <v>333</v>
      </c>
      <c r="O5" s="4"/>
      <c r="P5" s="4" t="s">
        <v>136</v>
      </c>
      <c r="Q5" s="4" t="s">
        <v>325</v>
      </c>
      <c r="R5" s="4" t="s">
        <v>332</v>
      </c>
      <c r="S5" s="4" t="s">
        <v>301</v>
      </c>
    </row>
    <row r="6" ht="19.55" customHeight="1" spans="1:19">
      <c r="A6" s="26" t="s">
        <v>356</v>
      </c>
      <c r="B6" s="27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ht="19.55" customHeight="1" spans="1:19">
      <c r="A7" s="29" t="s">
        <v>166</v>
      </c>
      <c r="B7" s="29" t="s">
        <v>227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</row>
    <row r="8" ht="19.55" customHeight="1" spans="1:19">
      <c r="A8" s="30" t="s">
        <v>357</v>
      </c>
      <c r="B8" s="30" t="s">
        <v>358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ht="19.55" customHeight="1" spans="1:19">
      <c r="A9" s="30">
        <v>2050201</v>
      </c>
      <c r="B9" s="30" t="s">
        <v>231</v>
      </c>
      <c r="C9" s="6"/>
      <c r="D9" s="21"/>
      <c r="E9" s="21"/>
      <c r="F9" s="21"/>
      <c r="G9" s="21"/>
      <c r="H9" s="21"/>
      <c r="I9" s="6"/>
      <c r="J9" s="21"/>
      <c r="K9" s="21"/>
      <c r="L9" s="21"/>
      <c r="M9" s="21"/>
      <c r="N9" s="21"/>
      <c r="O9" s="21"/>
      <c r="P9" s="6"/>
      <c r="Q9" s="21"/>
      <c r="R9" s="21"/>
      <c r="S9" s="21"/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:H9"/>
    </sheetView>
  </sheetViews>
  <sheetFormatPr defaultColWidth="10" defaultRowHeight="14.4" outlineLevelCol="7"/>
  <cols>
    <col min="1" max="1" width="19.537037037037" customWidth="1"/>
    <col min="2" max="2" width="41.5277777777778" customWidth="1"/>
    <col min="3" max="3" width="16.4166666666667" customWidth="1"/>
    <col min="4" max="4" width="13.4351851851852" customWidth="1"/>
    <col min="5" max="5" width="11.1296296296296" customWidth="1"/>
    <col min="6" max="6" width="12.0740740740741" customWidth="1"/>
    <col min="7" max="7" width="11.9444444444444" customWidth="1"/>
    <col min="8" max="8" width="11.537037037037" customWidth="1"/>
  </cols>
  <sheetData>
    <row r="1" ht="16.35" customHeight="1" spans="8:8">
      <c r="H1" s="16" t="s">
        <v>367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部门：益阳市赫山区赫山街道中心幼儿园</v>
      </c>
      <c r="B3" s="11"/>
      <c r="C3" s="11"/>
      <c r="D3" s="11"/>
      <c r="E3" s="11"/>
      <c r="F3" s="11"/>
      <c r="G3" s="9" t="s">
        <v>32</v>
      </c>
      <c r="H3" s="9"/>
    </row>
    <row r="4" ht="23.25" customHeight="1" spans="1:8">
      <c r="A4" s="4" t="s">
        <v>156</v>
      </c>
      <c r="B4" s="4" t="s">
        <v>157</v>
      </c>
      <c r="C4" s="4" t="s">
        <v>294</v>
      </c>
      <c r="D4" s="4" t="s">
        <v>368</v>
      </c>
      <c r="E4" s="4" t="s">
        <v>317</v>
      </c>
      <c r="F4" s="4" t="s">
        <v>319</v>
      </c>
      <c r="G4" s="4" t="s">
        <v>369</v>
      </c>
      <c r="H4" s="4" t="s">
        <v>321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356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166</v>
      </c>
      <c r="B7" s="29" t="s">
        <v>227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357</v>
      </c>
      <c r="B8" s="30" t="s">
        <v>358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>
        <v>2050201</v>
      </c>
      <c r="B9" s="30" t="s">
        <v>231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opLeftCell="A6" workbookViewId="0">
      <selection activeCell="A1" sqref="A1:O9"/>
    </sheetView>
  </sheetViews>
  <sheetFormatPr defaultColWidth="10" defaultRowHeight="14.4"/>
  <cols>
    <col min="1" max="1" width="19.537037037037" customWidth="1"/>
    <col min="2" max="2" width="26.2222222222222" customWidth="1"/>
    <col min="3" max="15" width="7.69444444444444" customWidth="1"/>
  </cols>
  <sheetData>
    <row r="1" ht="16.35" customHeight="1" spans="14:15">
      <c r="N1" s="16" t="s">
        <v>370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32</v>
      </c>
      <c r="O3" s="9"/>
    </row>
    <row r="4" ht="24.15" customHeight="1" spans="1:15">
      <c r="A4" s="4" t="s">
        <v>156</v>
      </c>
      <c r="B4" s="4" t="s">
        <v>157</v>
      </c>
      <c r="C4" s="4" t="s">
        <v>294</v>
      </c>
      <c r="D4" s="4" t="s">
        <v>310</v>
      </c>
      <c r="E4" s="4" t="s">
        <v>311</v>
      </c>
      <c r="F4" s="4" t="s">
        <v>312</v>
      </c>
      <c r="G4" s="4" t="s">
        <v>313</v>
      </c>
      <c r="H4" s="4" t="s">
        <v>314</v>
      </c>
      <c r="I4" s="4" t="s">
        <v>315</v>
      </c>
      <c r="J4" s="4" t="s">
        <v>316</v>
      </c>
      <c r="K4" s="4" t="s">
        <v>317</v>
      </c>
      <c r="L4" s="4" t="s">
        <v>318</v>
      </c>
      <c r="M4" s="4" t="s">
        <v>320</v>
      </c>
      <c r="N4" s="4" t="s">
        <v>319</v>
      </c>
      <c r="O4" s="4" t="s">
        <v>321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356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166</v>
      </c>
      <c r="B7" s="29" t="s">
        <v>227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357</v>
      </c>
      <c r="B8" s="30" t="s">
        <v>358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>
        <v>2050201</v>
      </c>
      <c r="B9" s="30" t="s">
        <v>231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A1" sqref="A1:Q9"/>
    </sheetView>
  </sheetViews>
  <sheetFormatPr defaultColWidth="10" defaultRowHeight="14.4"/>
  <cols>
    <col min="1" max="1" width="19.537037037037" customWidth="1"/>
    <col min="2" max="2" width="18.4444444444444" customWidth="1"/>
    <col min="3" max="3" width="6.11111111111111" customWidth="1"/>
    <col min="4" max="4" width="8.41666666666667" customWidth="1"/>
    <col min="5" max="5" width="7.77777777777778" customWidth="1"/>
    <col min="6" max="14" width="7.18518518518519" customWidth="1"/>
    <col min="15" max="15" width="8.5462962962963" customWidth="1"/>
    <col min="16" max="17" width="7.18518518518519" customWidth="1"/>
  </cols>
  <sheetData>
    <row r="1" ht="16.35" customHeight="1" spans="16:17">
      <c r="P1" s="16" t="s">
        <v>371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32</v>
      </c>
      <c r="Q3" s="9"/>
    </row>
    <row r="4" ht="28.45" customHeight="1" spans="1:17">
      <c r="A4" s="4" t="s">
        <v>156</v>
      </c>
      <c r="B4" s="4" t="s">
        <v>157</v>
      </c>
      <c r="C4" s="4" t="s">
        <v>294</v>
      </c>
      <c r="D4" s="4" t="s">
        <v>189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192</v>
      </c>
      <c r="P4" s="4"/>
      <c r="Q4" s="4"/>
    </row>
    <row r="5" ht="36.2" customHeight="1" spans="1:17">
      <c r="A5" s="4"/>
      <c r="B5" s="4"/>
      <c r="C5" s="4"/>
      <c r="D5" s="4" t="s">
        <v>136</v>
      </c>
      <c r="E5" s="4" t="s">
        <v>372</v>
      </c>
      <c r="F5" s="4" t="s">
        <v>347</v>
      </c>
      <c r="G5" s="4" t="s">
        <v>348</v>
      </c>
      <c r="H5" s="4" t="s">
        <v>373</v>
      </c>
      <c r="I5" s="4" t="s">
        <v>354</v>
      </c>
      <c r="J5" s="4" t="s">
        <v>349</v>
      </c>
      <c r="K5" s="4" t="s">
        <v>344</v>
      </c>
      <c r="L5" s="4" t="s">
        <v>306</v>
      </c>
      <c r="M5" s="4" t="s">
        <v>374</v>
      </c>
      <c r="N5" s="4" t="s">
        <v>375</v>
      </c>
      <c r="O5" s="4" t="s">
        <v>136</v>
      </c>
      <c r="P5" s="4" t="s">
        <v>225</v>
      </c>
      <c r="Q5" s="4" t="s">
        <v>362</v>
      </c>
    </row>
    <row r="6" ht="19.55" customHeight="1" spans="1:17">
      <c r="A6" s="26" t="s">
        <v>356</v>
      </c>
      <c r="B6" s="27"/>
      <c r="C6" s="28"/>
      <c r="D6" s="28"/>
      <c r="E6" s="21"/>
      <c r="F6" s="21"/>
      <c r="G6" s="21"/>
      <c r="H6" s="28"/>
      <c r="I6" s="28"/>
      <c r="J6" s="21"/>
      <c r="K6" s="28"/>
      <c r="L6" s="28"/>
      <c r="M6" s="21"/>
      <c r="N6" s="28"/>
      <c r="O6" s="28"/>
      <c r="P6" s="28"/>
      <c r="Q6" s="28"/>
    </row>
    <row r="7" ht="19.55" customHeight="1" spans="1:17">
      <c r="A7" s="29" t="s">
        <v>166</v>
      </c>
      <c r="B7" s="29" t="s">
        <v>227</v>
      </c>
      <c r="C7" s="28"/>
      <c r="D7" s="28"/>
      <c r="E7" s="21"/>
      <c r="F7" s="21"/>
      <c r="G7" s="21"/>
      <c r="H7" s="28"/>
      <c r="I7" s="28"/>
      <c r="J7" s="21"/>
      <c r="K7" s="28"/>
      <c r="L7" s="28"/>
      <c r="M7" s="21"/>
      <c r="N7" s="28"/>
      <c r="O7" s="28"/>
      <c r="P7" s="28"/>
      <c r="Q7" s="28"/>
    </row>
    <row r="8" ht="19.55" customHeight="1" spans="1:17">
      <c r="A8" s="30" t="s">
        <v>357</v>
      </c>
      <c r="B8" s="30" t="s">
        <v>358</v>
      </c>
      <c r="C8" s="28"/>
      <c r="D8" s="28"/>
      <c r="E8" s="21"/>
      <c r="F8" s="21"/>
      <c r="G8" s="21"/>
      <c r="H8" s="28"/>
      <c r="I8" s="28"/>
      <c r="J8" s="21"/>
      <c r="K8" s="28"/>
      <c r="L8" s="28"/>
      <c r="M8" s="21"/>
      <c r="N8" s="28"/>
      <c r="O8" s="28"/>
      <c r="P8" s="28"/>
      <c r="Q8" s="28"/>
    </row>
    <row r="9" ht="19.55" customHeight="1" spans="1:17">
      <c r="A9" s="30">
        <v>2050201</v>
      </c>
      <c r="B9" s="30" t="s">
        <v>173</v>
      </c>
      <c r="C9" s="6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1" sqref="A1:AD9"/>
    </sheetView>
  </sheetViews>
  <sheetFormatPr defaultColWidth="10" defaultRowHeight="14.4"/>
  <cols>
    <col min="1" max="1" width="10" customWidth="1"/>
    <col min="2" max="2" width="13.8888888888889" customWidth="1"/>
    <col min="3" max="6" width="4.44444444444444" customWidth="1"/>
    <col min="7" max="28" width="5.33333333333333" customWidth="1"/>
    <col min="29" max="30" width="5.55555555555556" customWidth="1"/>
  </cols>
  <sheetData>
    <row r="1" ht="13.8" customHeight="1" spans="3:30">
      <c r="C1" s="1"/>
      <c r="AC1" s="16" t="s">
        <v>376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32</v>
      </c>
      <c r="AD3" s="9"/>
    </row>
    <row r="4" ht="25" customHeight="1" spans="1:30">
      <c r="A4" s="4" t="s">
        <v>156</v>
      </c>
      <c r="B4" s="4" t="s">
        <v>157</v>
      </c>
      <c r="C4" s="4" t="s">
        <v>377</v>
      </c>
      <c r="D4" s="4" t="s">
        <v>334</v>
      </c>
      <c r="E4" s="4" t="s">
        <v>335</v>
      </c>
      <c r="F4" s="4" t="s">
        <v>336</v>
      </c>
      <c r="G4" s="4" t="s">
        <v>337</v>
      </c>
      <c r="H4" s="4" t="s">
        <v>338</v>
      </c>
      <c r="I4" s="4" t="s">
        <v>339</v>
      </c>
      <c r="J4" s="4" t="s">
        <v>340</v>
      </c>
      <c r="K4" s="4" t="s">
        <v>341</v>
      </c>
      <c r="L4" s="4" t="s">
        <v>342</v>
      </c>
      <c r="M4" s="4" t="s">
        <v>343</v>
      </c>
      <c r="N4" s="4" t="s">
        <v>344</v>
      </c>
      <c r="O4" s="4" t="s">
        <v>374</v>
      </c>
      <c r="P4" s="4" t="s">
        <v>346</v>
      </c>
      <c r="Q4" s="4" t="s">
        <v>347</v>
      </c>
      <c r="R4" s="4" t="s">
        <v>348</v>
      </c>
      <c r="S4" s="4" t="s">
        <v>349</v>
      </c>
      <c r="T4" s="4" t="s">
        <v>350</v>
      </c>
      <c r="U4" s="4" t="s">
        <v>351</v>
      </c>
      <c r="V4" s="4" t="s">
        <v>352</v>
      </c>
      <c r="W4" s="4" t="s">
        <v>353</v>
      </c>
      <c r="X4" s="4" t="s">
        <v>354</v>
      </c>
      <c r="Y4" s="4" t="s">
        <v>304</v>
      </c>
      <c r="Z4" s="4" t="s">
        <v>305</v>
      </c>
      <c r="AA4" s="4" t="s">
        <v>306</v>
      </c>
      <c r="AB4" s="4" t="s">
        <v>307</v>
      </c>
      <c r="AC4" s="4" t="s">
        <v>355</v>
      </c>
      <c r="AD4" s="4" t="s">
        <v>375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356</v>
      </c>
      <c r="B6" s="27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</row>
    <row r="7" ht="19.55" customHeight="1" spans="1:30">
      <c r="A7" s="29" t="s">
        <v>166</v>
      </c>
      <c r="B7" s="29" t="s">
        <v>227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</row>
    <row r="8" ht="19.55" customHeight="1" spans="1:30">
      <c r="A8" s="30" t="s">
        <v>357</v>
      </c>
      <c r="B8" s="30" t="s">
        <v>358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</row>
    <row r="9" ht="34" customHeight="1" spans="1:30">
      <c r="A9" s="30" t="s">
        <v>174</v>
      </c>
      <c r="B9" s="30" t="s">
        <v>378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A1" sqref="A1:H8"/>
    </sheetView>
  </sheetViews>
  <sheetFormatPr defaultColWidth="10" defaultRowHeight="14.4" outlineLevelRow="7" outlineLevelCol="7"/>
  <cols>
    <col min="1" max="1" width="12.8888888888889" customWidth="1"/>
    <col min="2" max="2" width="29.712962962963" customWidth="1"/>
    <col min="3" max="3" width="16.5555555555556" customWidth="1"/>
    <col min="4" max="4" width="12.3518518518519" customWidth="1"/>
    <col min="5" max="5" width="10.3148148148148" customWidth="1"/>
    <col min="6" max="6" width="14.1203703703704" customWidth="1"/>
    <col min="7" max="8" width="13.7037037037037" customWidth="1"/>
  </cols>
  <sheetData>
    <row r="1" ht="16.35" customHeight="1" spans="1:8">
      <c r="A1" s="1"/>
      <c r="G1" s="16" t="s">
        <v>379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部门：益阳市赫山区赫山街道中心幼儿园</v>
      </c>
      <c r="B3" s="11"/>
      <c r="C3" s="11"/>
      <c r="D3" s="11"/>
      <c r="E3" s="11"/>
      <c r="F3" s="11"/>
      <c r="G3" s="11"/>
      <c r="H3" s="9" t="s">
        <v>32</v>
      </c>
    </row>
    <row r="4" ht="23.25" customHeight="1" spans="1:8">
      <c r="A4" s="4" t="s">
        <v>380</v>
      </c>
      <c r="B4" s="4" t="s">
        <v>381</v>
      </c>
      <c r="C4" s="4" t="s">
        <v>382</v>
      </c>
      <c r="D4" s="4" t="s">
        <v>383</v>
      </c>
      <c r="E4" s="4" t="s">
        <v>384</v>
      </c>
      <c r="F4" s="4"/>
      <c r="G4" s="4"/>
      <c r="H4" s="4" t="s">
        <v>385</v>
      </c>
    </row>
    <row r="5" ht="25.85" customHeight="1" spans="1:8">
      <c r="A5" s="4"/>
      <c r="B5" s="4"/>
      <c r="C5" s="4"/>
      <c r="D5" s="4"/>
      <c r="E5" s="4" t="s">
        <v>138</v>
      </c>
      <c r="F5" s="4" t="s">
        <v>386</v>
      </c>
      <c r="G5" s="4" t="s">
        <v>387</v>
      </c>
      <c r="H5" s="4"/>
    </row>
    <row r="6" ht="22.8" customHeight="1" spans="1:8">
      <c r="A6" s="14"/>
      <c r="B6" s="14" t="s">
        <v>136</v>
      </c>
      <c r="C6" s="13"/>
      <c r="D6" s="13"/>
      <c r="E6" s="13"/>
      <c r="F6" s="13"/>
      <c r="G6" s="13"/>
      <c r="H6" s="13"/>
    </row>
    <row r="7" ht="22.8" customHeight="1" spans="1:8">
      <c r="A7" s="12">
        <v>127047</v>
      </c>
      <c r="B7" s="12" t="s">
        <v>3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127047</v>
      </c>
      <c r="B8" s="19" t="str">
        <f>B7</f>
        <v>益阳市赫山区赫山街道中心幼儿园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:H12"/>
    </sheetView>
  </sheetViews>
  <sheetFormatPr defaultColWidth="10" defaultRowHeight="14.4" outlineLevelCol="7"/>
  <cols>
    <col min="1" max="1" width="11.3981481481481" customWidth="1"/>
    <col min="2" max="2" width="24.8333333333333" customWidth="1"/>
    <col min="3" max="3" width="16.1481481481481" customWidth="1"/>
    <col min="4" max="4" width="12.8888888888889" customWidth="1"/>
    <col min="5" max="5" width="12.75" customWidth="1"/>
    <col min="6" max="6" width="13.8425925925926" customWidth="1"/>
    <col min="7" max="7" width="14.1203703703704" customWidth="1"/>
    <col min="8" max="8" width="16.287037037037" customWidth="1"/>
  </cols>
  <sheetData>
    <row r="1" ht="16.35" customHeight="1" spans="1:8">
      <c r="A1" s="1"/>
      <c r="G1" s="16" t="s">
        <v>388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部门：益阳市赫山区赫山街道中心幼儿园</v>
      </c>
      <c r="B3" s="11"/>
      <c r="C3" s="11"/>
      <c r="D3" s="11"/>
      <c r="E3" s="11"/>
      <c r="F3" s="11"/>
      <c r="G3" s="11"/>
      <c r="H3" s="9" t="s">
        <v>32</v>
      </c>
    </row>
    <row r="4" ht="23.25" customHeight="1" spans="1:8">
      <c r="A4" s="4" t="s">
        <v>156</v>
      </c>
      <c r="B4" s="4" t="s">
        <v>157</v>
      </c>
      <c r="C4" s="4" t="s">
        <v>136</v>
      </c>
      <c r="D4" s="4" t="s">
        <v>389</v>
      </c>
      <c r="E4" s="4"/>
      <c r="F4" s="4"/>
      <c r="G4" s="4"/>
      <c r="H4" s="4" t="s">
        <v>159</v>
      </c>
    </row>
    <row r="5" ht="19.8" customHeight="1" spans="1:8">
      <c r="A5" s="4"/>
      <c r="B5" s="4"/>
      <c r="C5" s="4"/>
      <c r="D5" s="4" t="s">
        <v>138</v>
      </c>
      <c r="E5" s="4" t="s">
        <v>224</v>
      </c>
      <c r="F5" s="4"/>
      <c r="G5" s="4" t="s">
        <v>226</v>
      </c>
      <c r="H5" s="4"/>
    </row>
    <row r="6" ht="27.6" customHeight="1" spans="1:8">
      <c r="A6" s="4"/>
      <c r="B6" s="4"/>
      <c r="C6" s="4"/>
      <c r="D6" s="4"/>
      <c r="E6" s="4" t="s">
        <v>204</v>
      </c>
      <c r="F6" s="4" t="s">
        <v>196</v>
      </c>
      <c r="G6" s="4"/>
      <c r="H6" s="4"/>
    </row>
    <row r="7" ht="22.8" customHeight="1" spans="1:8">
      <c r="A7" s="14"/>
      <c r="B7" s="18" t="s">
        <v>136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2" workbookViewId="0">
      <selection activeCell="A1" sqref="A1"/>
    </sheetView>
  </sheetViews>
  <sheetFormatPr defaultColWidth="10" defaultRowHeight="14.4" outlineLevelCol="2"/>
  <cols>
    <col min="1" max="1" width="6.37962962962963" customWidth="1"/>
    <col min="2" max="2" width="9.90740740740741" customWidth="1"/>
    <col min="3" max="3" width="52.3796296296296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:T10"/>
    </sheetView>
  </sheetViews>
  <sheetFormatPr defaultColWidth="10" defaultRowHeight="14.4"/>
  <cols>
    <col min="1" max="1" width="4.47222222222222" customWidth="1"/>
    <col min="2" max="2" width="4.75" customWidth="1"/>
    <col min="3" max="3" width="5.01851851851852" customWidth="1"/>
    <col min="4" max="4" width="6.64814814814815" customWidth="1"/>
    <col min="5" max="5" width="16.4166666666667" customWidth="1"/>
    <col min="6" max="6" width="11.8055555555556" customWidth="1"/>
    <col min="7" max="20" width="7.18518518518519" customWidth="1"/>
    <col min="21" max="21" width="9.76851851851852" customWidth="1"/>
  </cols>
  <sheetData>
    <row r="1" ht="16.35" customHeight="1" spans="1:20">
      <c r="A1" s="1"/>
      <c r="S1" s="16" t="s">
        <v>390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32</v>
      </c>
      <c r="T3" s="9"/>
    </row>
    <row r="4" ht="27.6" customHeight="1" spans="1:20">
      <c r="A4" s="4" t="s">
        <v>155</v>
      </c>
      <c r="B4" s="4"/>
      <c r="C4" s="4"/>
      <c r="D4" s="4" t="s">
        <v>185</v>
      </c>
      <c r="E4" s="4" t="s">
        <v>186</v>
      </c>
      <c r="F4" s="4" t="s">
        <v>187</v>
      </c>
      <c r="G4" s="4" t="s">
        <v>188</v>
      </c>
      <c r="H4" s="4" t="s">
        <v>189</v>
      </c>
      <c r="I4" s="4" t="s">
        <v>190</v>
      </c>
      <c r="J4" s="4" t="s">
        <v>191</v>
      </c>
      <c r="K4" s="4" t="s">
        <v>192</v>
      </c>
      <c r="L4" s="4" t="s">
        <v>193</v>
      </c>
      <c r="M4" s="4" t="s">
        <v>194</v>
      </c>
      <c r="N4" s="4" t="s">
        <v>195</v>
      </c>
      <c r="O4" s="4" t="s">
        <v>196</v>
      </c>
      <c r="P4" s="4" t="s">
        <v>197</v>
      </c>
      <c r="Q4" s="4" t="s">
        <v>198</v>
      </c>
      <c r="R4" s="4" t="s">
        <v>199</v>
      </c>
      <c r="S4" s="4" t="s">
        <v>200</v>
      </c>
      <c r="T4" s="4" t="s">
        <v>201</v>
      </c>
    </row>
    <row r="5" ht="19.8" customHeight="1" spans="1:20">
      <c r="A5" s="4" t="s">
        <v>163</v>
      </c>
      <c r="B5" s="4" t="s">
        <v>164</v>
      </c>
      <c r="C5" s="4" t="s">
        <v>165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136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:T9"/>
    </sheetView>
  </sheetViews>
  <sheetFormatPr defaultColWidth="10" defaultRowHeight="14.4"/>
  <cols>
    <col min="1" max="1" width="3.7962962962963" customWidth="1"/>
    <col min="2" max="3" width="3.93518518518518" customWidth="1"/>
    <col min="4" max="4" width="6.78703703703704" customWidth="1"/>
    <col min="5" max="5" width="15.8796296296296" customWidth="1"/>
    <col min="6" max="6" width="9.22222222222222" customWidth="1"/>
    <col min="7" max="20" width="7.18518518518519" customWidth="1"/>
    <col min="21" max="21" width="9.76851851851852" customWidth="1"/>
  </cols>
  <sheetData>
    <row r="1" ht="16.35" customHeight="1" spans="1:20">
      <c r="A1" s="1"/>
      <c r="S1" s="16" t="s">
        <v>391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32</v>
      </c>
      <c r="T3" s="9"/>
    </row>
    <row r="4" ht="29.3" customHeight="1" spans="1:20">
      <c r="A4" s="4" t="s">
        <v>155</v>
      </c>
      <c r="B4" s="4"/>
      <c r="C4" s="4"/>
      <c r="D4" s="4" t="s">
        <v>185</v>
      </c>
      <c r="E4" s="4" t="s">
        <v>186</v>
      </c>
      <c r="F4" s="4" t="s">
        <v>203</v>
      </c>
      <c r="G4" s="4" t="s">
        <v>158</v>
      </c>
      <c r="H4" s="4"/>
      <c r="I4" s="4"/>
      <c r="J4" s="4"/>
      <c r="K4" s="4" t="s">
        <v>159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163</v>
      </c>
      <c r="B5" s="4" t="s">
        <v>164</v>
      </c>
      <c r="C5" s="4" t="s">
        <v>165</v>
      </c>
      <c r="D5" s="4"/>
      <c r="E5" s="4"/>
      <c r="F5" s="4"/>
      <c r="G5" s="4" t="s">
        <v>136</v>
      </c>
      <c r="H5" s="4" t="s">
        <v>204</v>
      </c>
      <c r="I5" s="4" t="s">
        <v>205</v>
      </c>
      <c r="J5" s="4" t="s">
        <v>196</v>
      </c>
      <c r="K5" s="4" t="s">
        <v>136</v>
      </c>
      <c r="L5" s="4" t="s">
        <v>207</v>
      </c>
      <c r="M5" s="4" t="s">
        <v>208</v>
      </c>
      <c r="N5" s="4" t="s">
        <v>198</v>
      </c>
      <c r="O5" s="4" t="s">
        <v>209</v>
      </c>
      <c r="P5" s="4" t="s">
        <v>210</v>
      </c>
      <c r="Q5" s="4" t="s">
        <v>211</v>
      </c>
      <c r="R5" s="4" t="s">
        <v>194</v>
      </c>
      <c r="S5" s="4" t="s">
        <v>197</v>
      </c>
      <c r="T5" s="4" t="s">
        <v>201</v>
      </c>
    </row>
    <row r="6" ht="22.8" customHeight="1" spans="1:20">
      <c r="A6" s="14"/>
      <c r="B6" s="14"/>
      <c r="C6" s="14"/>
      <c r="D6" s="14"/>
      <c r="E6" s="14" t="s">
        <v>136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:H12"/>
    </sheetView>
  </sheetViews>
  <sheetFormatPr defaultColWidth="10" defaultRowHeight="14.4" outlineLevelCol="7"/>
  <cols>
    <col min="1" max="1" width="11.1296296296296" customWidth="1"/>
    <col min="2" max="2" width="25.3796296296296" customWidth="1"/>
    <col min="3" max="3" width="15.3333333333333" customWidth="1"/>
    <col min="4" max="4" width="12.75" customWidth="1"/>
    <col min="5" max="5" width="16.4166666666667" customWidth="1"/>
    <col min="6" max="6" width="14.1203703703704" customWidth="1"/>
    <col min="7" max="7" width="15.3333333333333" customWidth="1"/>
    <col min="8" max="8" width="17.6388888888889" customWidth="1"/>
  </cols>
  <sheetData>
    <row r="1" ht="16.35" customHeight="1" spans="1:8">
      <c r="A1" s="1"/>
      <c r="H1" s="16" t="s">
        <v>392</v>
      </c>
    </row>
    <row r="2" ht="38.8" customHeight="1" spans="1:8">
      <c r="A2" s="17" t="s">
        <v>393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部门：益阳市赫山区赫山街道中心幼儿园</v>
      </c>
      <c r="B3" s="11"/>
      <c r="C3" s="11"/>
      <c r="D3" s="11"/>
      <c r="E3" s="11"/>
      <c r="F3" s="11"/>
      <c r="G3" s="11"/>
      <c r="H3" s="9" t="s">
        <v>32</v>
      </c>
    </row>
    <row r="4" ht="19.8" customHeight="1" spans="1:8">
      <c r="A4" s="4" t="s">
        <v>156</v>
      </c>
      <c r="B4" s="4" t="s">
        <v>157</v>
      </c>
      <c r="C4" s="4" t="s">
        <v>136</v>
      </c>
      <c r="D4" s="4" t="s">
        <v>394</v>
      </c>
      <c r="E4" s="4"/>
      <c r="F4" s="4"/>
      <c r="G4" s="4"/>
      <c r="H4" s="4" t="s">
        <v>159</v>
      </c>
    </row>
    <row r="5" ht="23.25" customHeight="1" spans="1:8">
      <c r="A5" s="4"/>
      <c r="B5" s="4"/>
      <c r="C5" s="4"/>
      <c r="D5" s="4" t="s">
        <v>138</v>
      </c>
      <c r="E5" s="4" t="s">
        <v>224</v>
      </c>
      <c r="F5" s="4"/>
      <c r="G5" s="4" t="s">
        <v>226</v>
      </c>
      <c r="H5" s="4"/>
    </row>
    <row r="6" ht="23.25" customHeight="1" spans="1:8">
      <c r="A6" s="4"/>
      <c r="B6" s="4"/>
      <c r="C6" s="4"/>
      <c r="D6" s="4"/>
      <c r="E6" s="4" t="s">
        <v>204</v>
      </c>
      <c r="F6" s="4" t="s">
        <v>196</v>
      </c>
      <c r="G6" s="4"/>
      <c r="H6" s="4"/>
    </row>
    <row r="7" ht="22.8" customHeight="1" spans="1:8">
      <c r="A7" s="14"/>
      <c r="B7" s="18" t="s">
        <v>136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opLeftCell="A10" workbookViewId="0">
      <selection activeCell="G12" sqref="F11:G12"/>
    </sheetView>
  </sheetViews>
  <sheetFormatPr defaultColWidth="10" defaultRowHeight="14.4" outlineLevelCol="7"/>
  <cols>
    <col min="1" max="1" width="10.712962962963" customWidth="1"/>
    <col min="2" max="2" width="22.7962962962963" customWidth="1"/>
    <col min="3" max="3" width="15.4444444444444" customWidth="1"/>
    <col min="4" max="4" width="16.6944444444444" customWidth="1"/>
    <col min="5" max="6" width="16.4166666666667" customWidth="1"/>
    <col min="7" max="8" width="17.6388888888889" customWidth="1"/>
  </cols>
  <sheetData>
    <row r="1" ht="16.35" customHeight="1" spans="1:8">
      <c r="A1" s="1"/>
      <c r="H1" s="16" t="s">
        <v>395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部门：益阳市赫山区赫山街道中心幼儿园</v>
      </c>
      <c r="B3" s="11"/>
      <c r="C3" s="11"/>
      <c r="D3" s="11"/>
      <c r="E3" s="11"/>
      <c r="F3" s="11"/>
      <c r="G3" s="11"/>
      <c r="H3" s="9" t="s">
        <v>32</v>
      </c>
    </row>
    <row r="4" ht="20.7" customHeight="1" spans="1:8">
      <c r="A4" s="4" t="s">
        <v>156</v>
      </c>
      <c r="B4" s="4" t="s">
        <v>157</v>
      </c>
      <c r="C4" s="4" t="s">
        <v>136</v>
      </c>
      <c r="D4" s="4" t="s">
        <v>396</v>
      </c>
      <c r="E4" s="4"/>
      <c r="F4" s="4"/>
      <c r="G4" s="4"/>
      <c r="H4" s="4" t="s">
        <v>159</v>
      </c>
    </row>
    <row r="5" ht="18.95" customHeight="1" spans="1:8">
      <c r="A5" s="4"/>
      <c r="B5" s="4"/>
      <c r="C5" s="4"/>
      <c r="D5" s="4" t="s">
        <v>138</v>
      </c>
      <c r="E5" s="4" t="s">
        <v>224</v>
      </c>
      <c r="F5" s="4"/>
      <c r="G5" s="4" t="s">
        <v>226</v>
      </c>
      <c r="H5" s="4"/>
    </row>
    <row r="6" ht="24.15" customHeight="1" spans="1:8">
      <c r="A6" s="4"/>
      <c r="B6" s="4"/>
      <c r="C6" s="4"/>
      <c r="D6" s="4"/>
      <c r="E6" s="4" t="s">
        <v>204</v>
      </c>
      <c r="F6" s="4" t="s">
        <v>196</v>
      </c>
      <c r="G6" s="4"/>
      <c r="H6" s="4"/>
    </row>
    <row r="7" ht="22.8" customHeight="1" spans="1:8">
      <c r="A7" s="14"/>
      <c r="B7" s="18" t="s">
        <v>136</v>
      </c>
      <c r="C7" s="13"/>
      <c r="D7" s="13"/>
      <c r="E7" s="13"/>
      <c r="F7" s="13"/>
      <c r="G7" s="13"/>
      <c r="H7" s="13"/>
    </row>
    <row r="8" ht="22.8" customHeight="1" spans="1:8">
      <c r="A8" s="12">
        <v>127047</v>
      </c>
      <c r="B8" s="12" t="s">
        <v>3</v>
      </c>
      <c r="C8" s="13"/>
      <c r="D8" s="13"/>
      <c r="E8" s="13"/>
      <c r="F8" s="13"/>
      <c r="G8" s="13"/>
      <c r="H8" s="13"/>
    </row>
    <row r="9" ht="22.8" customHeight="1" spans="1:8">
      <c r="A9" s="20">
        <f>A8</f>
        <v>127047</v>
      </c>
      <c r="B9" s="20" t="str">
        <f>B8</f>
        <v>益阳市赫山区赫山街道中心幼儿园</v>
      </c>
      <c r="C9" s="13"/>
      <c r="D9" s="13"/>
      <c r="E9" s="13"/>
      <c r="F9" s="13"/>
      <c r="G9" s="13"/>
      <c r="H9" s="13"/>
    </row>
    <row r="10" ht="22.8" customHeight="1" spans="1:8">
      <c r="A10" s="20" t="s">
        <v>397</v>
      </c>
      <c r="B10" s="20" t="s">
        <v>398</v>
      </c>
      <c r="C10" s="13"/>
      <c r="D10" s="13"/>
      <c r="E10" s="13"/>
      <c r="F10" s="13"/>
      <c r="G10" s="13"/>
      <c r="H10" s="13"/>
    </row>
    <row r="11" ht="22.8" customHeight="1" spans="1:8">
      <c r="A11" s="20" t="s">
        <v>399</v>
      </c>
      <c r="B11" s="20" t="s">
        <v>400</v>
      </c>
      <c r="C11" s="13"/>
      <c r="D11" s="13"/>
      <c r="E11" s="13"/>
      <c r="F11" s="13"/>
      <c r="G11" s="13"/>
      <c r="H11" s="13"/>
    </row>
    <row r="12" ht="22.8" customHeight="1" spans="1:8">
      <c r="A12" s="19" t="s">
        <v>401</v>
      </c>
      <c r="B12" s="19" t="s">
        <v>402</v>
      </c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18" workbookViewId="0">
      <selection activeCell="A1" sqref="A1:N28"/>
    </sheetView>
  </sheetViews>
  <sheetFormatPr defaultColWidth="10" defaultRowHeight="14.4"/>
  <cols>
    <col min="1" max="1" width="10.0462962962963" customWidth="1"/>
    <col min="2" max="2" width="21.712962962963" customWidth="1"/>
    <col min="3" max="3" width="13.2962962962963" customWidth="1"/>
    <col min="4" max="4" width="8.59259259259259" customWidth="1"/>
    <col min="5" max="14" width="7.69444444444444" customWidth="1"/>
    <col min="15" max="17" width="9.76851851851852" customWidth="1"/>
  </cols>
  <sheetData>
    <row r="1" ht="16.35" customHeight="1" spans="1:14">
      <c r="A1" s="1"/>
      <c r="M1" s="16" t="s">
        <v>403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32</v>
      </c>
      <c r="N3" s="9"/>
    </row>
    <row r="4" ht="26.05" customHeight="1" spans="1:14">
      <c r="A4" s="4" t="s">
        <v>185</v>
      </c>
      <c r="B4" s="4" t="s">
        <v>404</v>
      </c>
      <c r="C4" s="4" t="s">
        <v>405</v>
      </c>
      <c r="D4" s="4"/>
      <c r="E4" s="4"/>
      <c r="F4" s="4"/>
      <c r="G4" s="4"/>
      <c r="H4" s="4"/>
      <c r="I4" s="4"/>
      <c r="J4" s="4"/>
      <c r="K4" s="4"/>
      <c r="L4" s="4"/>
      <c r="M4" s="4" t="s">
        <v>406</v>
      </c>
      <c r="N4" s="4"/>
    </row>
    <row r="5" ht="31.9" customHeight="1" spans="1:14">
      <c r="A5" s="4"/>
      <c r="B5" s="4"/>
      <c r="C5" s="4" t="s">
        <v>407</v>
      </c>
      <c r="D5" s="4" t="s">
        <v>139</v>
      </c>
      <c r="E5" s="4"/>
      <c r="F5" s="4"/>
      <c r="G5" s="4"/>
      <c r="H5" s="4"/>
      <c r="I5" s="4"/>
      <c r="J5" s="4" t="s">
        <v>408</v>
      </c>
      <c r="K5" s="4" t="s">
        <v>141</v>
      </c>
      <c r="L5" s="4" t="s">
        <v>142</v>
      </c>
      <c r="M5" s="4" t="s">
        <v>409</v>
      </c>
      <c r="N5" s="4" t="s">
        <v>410</v>
      </c>
    </row>
    <row r="6" ht="44.85" customHeight="1" spans="1:14">
      <c r="A6" s="4"/>
      <c r="B6" s="4"/>
      <c r="C6" s="4"/>
      <c r="D6" s="4" t="s">
        <v>411</v>
      </c>
      <c r="E6" s="4" t="s">
        <v>412</v>
      </c>
      <c r="F6" s="4" t="s">
        <v>413</v>
      </c>
      <c r="G6" s="4" t="s">
        <v>414</v>
      </c>
      <c r="H6" s="4" t="s">
        <v>415</v>
      </c>
      <c r="I6" s="4" t="s">
        <v>416</v>
      </c>
      <c r="J6" s="4"/>
      <c r="K6" s="4"/>
      <c r="L6" s="4"/>
      <c r="M6" s="4"/>
      <c r="N6" s="4"/>
    </row>
    <row r="7" ht="22.8" customHeight="1" spans="1:14">
      <c r="A7" s="14"/>
      <c r="B7" s="18" t="s">
        <v>136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4"/>
    </row>
    <row r="8" ht="22.8" customHeight="1" spans="1:14">
      <c r="A8" s="12">
        <v>127047</v>
      </c>
      <c r="B8" s="12" t="s">
        <v>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4"/>
    </row>
    <row r="9" ht="22.8" customHeight="1" spans="1:14">
      <c r="A9" s="12">
        <v>127047</v>
      </c>
      <c r="B9" s="19" t="s">
        <v>417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5"/>
    </row>
    <row r="10" ht="22.8" customHeight="1" spans="1:14">
      <c r="A10" s="12">
        <v>127047</v>
      </c>
      <c r="B10" s="19" t="s">
        <v>418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5"/>
    </row>
    <row r="11" ht="22.8" customHeight="1" spans="1:14">
      <c r="A11" s="12">
        <v>127047</v>
      </c>
      <c r="B11" s="19" t="s">
        <v>419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5"/>
    </row>
    <row r="12" ht="22.8" customHeight="1" spans="1:14">
      <c r="A12" s="12">
        <v>127047</v>
      </c>
      <c r="B12" s="19" t="s">
        <v>420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5"/>
    </row>
    <row r="13" ht="22.8" customHeight="1" spans="1:14">
      <c r="A13" s="12">
        <v>127047</v>
      </c>
      <c r="B13" s="19" t="s">
        <v>421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5"/>
    </row>
    <row r="14" ht="22.8" customHeight="1" spans="1:14">
      <c r="A14" s="12">
        <v>127047</v>
      </c>
      <c r="B14" s="19" t="s">
        <v>422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5"/>
    </row>
    <row r="15" ht="22.8" customHeight="1" spans="1:14">
      <c r="A15" s="12">
        <v>127047</v>
      </c>
      <c r="B15" s="19" t="s">
        <v>423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5"/>
    </row>
    <row r="16" ht="22.8" customHeight="1" spans="1:14">
      <c r="A16" s="12">
        <v>127047</v>
      </c>
      <c r="B16" s="19" t="s">
        <v>424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5"/>
    </row>
    <row r="17" ht="22.8" customHeight="1" spans="1:14">
      <c r="A17" s="12">
        <v>127047</v>
      </c>
      <c r="B17" s="19" t="s">
        <v>425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5"/>
    </row>
    <row r="18" ht="22.8" customHeight="1" spans="1:14">
      <c r="A18" s="12">
        <v>127047</v>
      </c>
      <c r="B18" s="19" t="s">
        <v>426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5"/>
    </row>
    <row r="19" ht="22.8" customHeight="1" spans="1:14">
      <c r="A19" s="12">
        <v>127047</v>
      </c>
      <c r="B19" s="19" t="s">
        <v>427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5"/>
    </row>
    <row r="20" ht="22.8" customHeight="1" spans="1:14">
      <c r="A20" s="12">
        <v>127047</v>
      </c>
      <c r="B20" s="19" t="s">
        <v>428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5"/>
    </row>
    <row r="21" ht="22.8" customHeight="1" spans="1:14">
      <c r="A21" s="12">
        <v>127047</v>
      </c>
      <c r="B21" s="19" t="s">
        <v>429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5"/>
    </row>
    <row r="22" ht="22.8" customHeight="1" spans="1:14">
      <c r="A22" s="12">
        <v>127047</v>
      </c>
      <c r="B22" s="19" t="s">
        <v>430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5"/>
    </row>
    <row r="23" ht="22.8" customHeight="1" spans="1:14">
      <c r="A23" s="12">
        <v>127047</v>
      </c>
      <c r="B23" s="19" t="s">
        <v>431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5"/>
    </row>
    <row r="24" ht="22.8" customHeight="1" spans="1:14">
      <c r="A24" s="12">
        <v>127047</v>
      </c>
      <c r="B24" s="19" t="s">
        <v>432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5"/>
    </row>
    <row r="25" ht="22.8" customHeight="1" spans="1:14">
      <c r="A25" s="12">
        <v>127047</v>
      </c>
      <c r="B25" s="19" t="s">
        <v>433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5"/>
    </row>
    <row r="26" ht="22.8" customHeight="1" spans="1:14">
      <c r="A26" s="12">
        <v>127047</v>
      </c>
      <c r="B26" s="19" t="s">
        <v>434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5"/>
    </row>
    <row r="27" ht="22.8" customHeight="1" spans="1:14">
      <c r="A27" s="12">
        <v>127047</v>
      </c>
      <c r="B27" s="19" t="s">
        <v>435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5"/>
    </row>
    <row r="28" ht="22.8" customHeight="1" spans="1:14">
      <c r="A28" s="12">
        <v>127047</v>
      </c>
      <c r="B28" s="19" t="s">
        <v>436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219" activePane="bottomLeft" state="frozen"/>
      <selection/>
      <selection pane="bottomLeft" activeCell="H219" sqref="H219"/>
    </sheetView>
  </sheetViews>
  <sheetFormatPr defaultColWidth="10" defaultRowHeight="14.4"/>
  <cols>
    <col min="1" max="1" width="6.78703703703704" customWidth="1"/>
    <col min="2" max="2" width="15.0648148148148" customWidth="1"/>
    <col min="3" max="3" width="8.5462962962963" customWidth="1"/>
    <col min="4" max="4" width="12.2037037037037" customWidth="1"/>
    <col min="5" max="5" width="7.46296296296296" customWidth="1"/>
    <col min="6" max="6" width="8.13888888888889" customWidth="1"/>
    <col min="7" max="7" width="11.2592592592593" customWidth="1"/>
    <col min="8" max="8" width="18.1851851851852" customWidth="1"/>
    <col min="9" max="9" width="9.5" customWidth="1"/>
    <col min="10" max="10" width="8.9537037037037" customWidth="1"/>
    <col min="11" max="11" width="8.13888888888889" customWidth="1"/>
    <col min="12" max="12" width="9.76851851851852" customWidth="1"/>
    <col min="13" max="13" width="16.8240740740741" customWidth="1"/>
    <col min="14" max="16" width="9.76851851851852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437</v>
      </c>
    </row>
    <row r="2" ht="37.95" customHeight="1" spans="1:13">
      <c r="A2" s="1"/>
      <c r="B2" s="1"/>
      <c r="C2" s="10" t="s">
        <v>438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32</v>
      </c>
      <c r="M3" s="9"/>
    </row>
    <row r="4" ht="33.6" customHeight="1" spans="1:13">
      <c r="A4" s="4" t="s">
        <v>185</v>
      </c>
      <c r="B4" s="4" t="s">
        <v>439</v>
      </c>
      <c r="C4" s="4" t="s">
        <v>440</v>
      </c>
      <c r="D4" s="4" t="s">
        <v>441</v>
      </c>
      <c r="E4" s="4" t="s">
        <v>442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443</v>
      </c>
      <c r="F5" s="4" t="s">
        <v>444</v>
      </c>
      <c r="G5" s="4" t="s">
        <v>445</v>
      </c>
      <c r="H5" s="4" t="s">
        <v>446</v>
      </c>
      <c r="I5" s="4" t="s">
        <v>447</v>
      </c>
      <c r="J5" s="4" t="s">
        <v>448</v>
      </c>
      <c r="K5" s="4" t="s">
        <v>449</v>
      </c>
      <c r="L5" s="4" t="s">
        <v>450</v>
      </c>
      <c r="M5" s="4" t="s">
        <v>451</v>
      </c>
    </row>
    <row r="6" ht="18.1" customHeight="1" spans="1:13">
      <c r="A6" s="12">
        <f>'22专项清单'!A8</f>
        <v>127047</v>
      </c>
      <c r="B6" s="12" t="str">
        <f>'22专项清单'!B8</f>
        <v>益阳市赫山区赫山街道中心幼儿园</v>
      </c>
      <c r="C6" s="13">
        <f>'22专项清单'!C7</f>
        <v>0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127047</v>
      </c>
      <c r="B7" s="5" t="s">
        <v>417</v>
      </c>
      <c r="C7" s="6">
        <f>VLOOKUP(B7,'22专项清单'!B:C,2,0)</f>
        <v>0</v>
      </c>
      <c r="D7" s="5" t="s">
        <v>417</v>
      </c>
      <c r="E7" s="15" t="s">
        <v>452</v>
      </c>
      <c r="F7" s="15" t="s">
        <v>453</v>
      </c>
      <c r="G7" s="5" t="s">
        <v>454</v>
      </c>
      <c r="H7" s="5" t="s">
        <v>455</v>
      </c>
      <c r="I7" s="5"/>
      <c r="J7" s="5"/>
      <c r="K7" s="5" t="s">
        <v>456</v>
      </c>
      <c r="L7" s="5" t="s">
        <v>457</v>
      </c>
      <c r="M7" s="5"/>
    </row>
    <row r="8" ht="24.4" customHeight="1" spans="1:13">
      <c r="A8" s="5"/>
      <c r="B8" s="5"/>
      <c r="C8" s="6"/>
      <c r="D8" s="5"/>
      <c r="E8" s="15"/>
      <c r="F8" s="15" t="s">
        <v>458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459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460</v>
      </c>
      <c r="F10" s="15" t="s">
        <v>461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462</v>
      </c>
      <c r="G11" s="5" t="s">
        <v>463</v>
      </c>
      <c r="H11" s="5" t="s">
        <v>464</v>
      </c>
      <c r="I11" s="5"/>
      <c r="J11" s="5"/>
      <c r="K11" s="5" t="s">
        <v>456</v>
      </c>
      <c r="L11" s="5" t="s">
        <v>465</v>
      </c>
      <c r="M11" s="5"/>
    </row>
    <row r="12" ht="24.4" customHeight="1" spans="1:13">
      <c r="A12" s="5"/>
      <c r="B12" s="5"/>
      <c r="C12" s="6"/>
      <c r="D12" s="5"/>
      <c r="E12" s="15"/>
      <c r="F12" s="15" t="s">
        <v>466</v>
      </c>
      <c r="G12" s="5" t="s">
        <v>467</v>
      </c>
      <c r="H12" s="5" t="s">
        <v>468</v>
      </c>
      <c r="I12" s="5"/>
      <c r="J12" s="5"/>
      <c r="K12" s="5" t="s">
        <v>469</v>
      </c>
      <c r="L12" s="5" t="s">
        <v>470</v>
      </c>
      <c r="M12" s="5"/>
    </row>
    <row r="13" ht="24.4" customHeight="1" spans="1:13">
      <c r="A13" s="5"/>
      <c r="B13" s="5"/>
      <c r="C13" s="6"/>
      <c r="D13" s="5"/>
      <c r="E13" s="15" t="s">
        <v>471</v>
      </c>
      <c r="F13" s="15" t="s">
        <v>472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473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474</v>
      </c>
      <c r="G15" s="5" t="s">
        <v>475</v>
      </c>
      <c r="H15" s="5" t="s">
        <v>455</v>
      </c>
      <c r="I15" s="5"/>
      <c r="J15" s="5"/>
      <c r="K15" s="5" t="s">
        <v>456</v>
      </c>
      <c r="L15" s="5" t="s">
        <v>457</v>
      </c>
      <c r="M15" s="5"/>
    </row>
    <row r="16" ht="24.4" customHeight="1" spans="1:13">
      <c r="A16" s="5"/>
      <c r="B16" s="5"/>
      <c r="C16" s="6"/>
      <c r="D16" s="5"/>
      <c r="E16" s="15"/>
      <c r="F16" s="15" t="s">
        <v>476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477</v>
      </c>
      <c r="F17" s="15" t="s">
        <v>478</v>
      </c>
      <c r="G17" s="5" t="s">
        <v>479</v>
      </c>
      <c r="H17" s="5" t="s">
        <v>455</v>
      </c>
      <c r="I17" s="5"/>
      <c r="J17" s="5"/>
      <c r="K17" s="5" t="s">
        <v>456</v>
      </c>
      <c r="L17" s="5" t="s">
        <v>457</v>
      </c>
      <c r="M17" s="5"/>
    </row>
    <row r="18" ht="24.4" customHeight="1" spans="1:13">
      <c r="A18" s="5">
        <f>$A$6</f>
        <v>127047</v>
      </c>
      <c r="B18" s="5" t="s">
        <v>418</v>
      </c>
      <c r="C18" s="6">
        <f>VLOOKUP(B18,'22专项清单'!B:C,2,0)</f>
        <v>0</v>
      </c>
      <c r="D18" s="5" t="s">
        <v>418</v>
      </c>
      <c r="E18" s="15" t="s">
        <v>452</v>
      </c>
      <c r="F18" s="15" t="s">
        <v>453</v>
      </c>
      <c r="G18" s="5" t="s">
        <v>454</v>
      </c>
      <c r="H18" s="5" t="s">
        <v>455</v>
      </c>
      <c r="I18" s="5"/>
      <c r="J18" s="5"/>
      <c r="K18" s="5" t="s">
        <v>456</v>
      </c>
      <c r="L18" s="5" t="s">
        <v>457</v>
      </c>
      <c r="M18" s="5"/>
    </row>
    <row r="19" ht="24.4" customHeight="1" spans="1:13">
      <c r="A19" s="5"/>
      <c r="B19" s="5"/>
      <c r="C19" s="6"/>
      <c r="D19" s="5"/>
      <c r="E19" s="15"/>
      <c r="F19" s="15" t="s">
        <v>458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459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460</v>
      </c>
      <c r="F21" s="15" t="s">
        <v>461</v>
      </c>
      <c r="G21" s="5" t="s">
        <v>480</v>
      </c>
      <c r="H21" s="5"/>
      <c r="I21" s="5"/>
      <c r="J21" s="5"/>
      <c r="K21" s="5" t="s">
        <v>481</v>
      </c>
      <c r="L21" s="5" t="s">
        <v>470</v>
      </c>
      <c r="M21" s="5"/>
    </row>
    <row r="22" ht="24.4" customHeight="1" spans="1:13">
      <c r="A22" s="5"/>
      <c r="B22" s="5"/>
      <c r="C22" s="6"/>
      <c r="D22" s="5"/>
      <c r="E22" s="15"/>
      <c r="F22" s="15" t="s">
        <v>462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466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471</v>
      </c>
      <c r="F24" s="15" t="s">
        <v>472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473</v>
      </c>
      <c r="G25" s="5" t="s">
        <v>482</v>
      </c>
      <c r="H25" s="5" t="s">
        <v>483</v>
      </c>
      <c r="I25" s="5"/>
      <c r="J25" s="5"/>
      <c r="K25" s="5" t="s">
        <v>483</v>
      </c>
      <c r="L25" s="5" t="s">
        <v>484</v>
      </c>
      <c r="M25" s="5"/>
    </row>
    <row r="26" ht="24.4" customHeight="1" spans="1:13">
      <c r="A26" s="5"/>
      <c r="B26" s="5"/>
      <c r="C26" s="6"/>
      <c r="D26" s="5"/>
      <c r="E26" s="15"/>
      <c r="F26" s="15" t="s">
        <v>474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476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477</v>
      </c>
      <c r="F28" s="15" t="s">
        <v>478</v>
      </c>
      <c r="G28" s="5" t="s">
        <v>479</v>
      </c>
      <c r="H28" s="5" t="s">
        <v>455</v>
      </c>
      <c r="I28" s="5"/>
      <c r="J28" s="5"/>
      <c r="K28" s="5" t="s">
        <v>456</v>
      </c>
      <c r="L28" s="5" t="s">
        <v>457</v>
      </c>
      <c r="M28" s="5"/>
    </row>
    <row r="29" ht="24.4" customHeight="1" spans="1:13">
      <c r="A29" s="5">
        <f>$A$6</f>
        <v>127047</v>
      </c>
      <c r="B29" s="5" t="s">
        <v>419</v>
      </c>
      <c r="C29" s="6">
        <f>VLOOKUP(B29,'22专项清单'!B:C,2,0)</f>
        <v>0</v>
      </c>
      <c r="D29" s="5" t="s">
        <v>485</v>
      </c>
      <c r="E29" s="15" t="s">
        <v>452</v>
      </c>
      <c r="F29" s="15" t="s">
        <v>453</v>
      </c>
      <c r="G29" s="5" t="s">
        <v>454</v>
      </c>
      <c r="H29" s="5" t="s">
        <v>455</v>
      </c>
      <c r="I29" s="5"/>
      <c r="J29" s="5"/>
      <c r="K29" s="5" t="s">
        <v>456</v>
      </c>
      <c r="L29" s="5" t="s">
        <v>457</v>
      </c>
      <c r="M29" s="5"/>
    </row>
    <row r="30" ht="24.4" customHeight="1" spans="1:13">
      <c r="A30" s="5"/>
      <c r="B30" s="5"/>
      <c r="C30" s="6"/>
      <c r="D30" s="5"/>
      <c r="E30" s="15"/>
      <c r="F30" s="15" t="s">
        <v>458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459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460</v>
      </c>
      <c r="F32" s="15" t="s">
        <v>461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462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466</v>
      </c>
      <c r="G34" s="5" t="s">
        <v>467</v>
      </c>
      <c r="H34" s="5" t="s">
        <v>468</v>
      </c>
      <c r="I34" s="5"/>
      <c r="J34" s="5"/>
      <c r="K34" s="5" t="s">
        <v>469</v>
      </c>
      <c r="L34" s="5" t="s">
        <v>470</v>
      </c>
      <c r="M34" s="5"/>
    </row>
    <row r="35" ht="24.4" customHeight="1" spans="1:13">
      <c r="A35" s="5"/>
      <c r="B35" s="5"/>
      <c r="C35" s="6"/>
      <c r="D35" s="5"/>
      <c r="E35" s="15" t="s">
        <v>471</v>
      </c>
      <c r="F35" s="15" t="s">
        <v>472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473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474</v>
      </c>
      <c r="G37" s="5" t="s">
        <v>475</v>
      </c>
      <c r="H37" s="5" t="s">
        <v>486</v>
      </c>
      <c r="I37" s="5"/>
      <c r="J37" s="5"/>
      <c r="K37" s="5" t="s">
        <v>456</v>
      </c>
      <c r="L37" s="5" t="s">
        <v>457</v>
      </c>
      <c r="M37" s="5"/>
    </row>
    <row r="38" ht="24.4" customHeight="1" spans="1:13">
      <c r="A38" s="5"/>
      <c r="B38" s="5"/>
      <c r="C38" s="6"/>
      <c r="D38" s="5"/>
      <c r="E38" s="15"/>
      <c r="F38" s="15" t="s">
        <v>476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477</v>
      </c>
      <c r="F39" s="15" t="s">
        <v>478</v>
      </c>
      <c r="G39" s="5" t="s">
        <v>479</v>
      </c>
      <c r="H39" s="5" t="s">
        <v>486</v>
      </c>
      <c r="I39" s="5"/>
      <c r="J39" s="5"/>
      <c r="K39" s="5" t="s">
        <v>456</v>
      </c>
      <c r="L39" s="5" t="s">
        <v>457</v>
      </c>
      <c r="M39" s="5"/>
    </row>
    <row r="40" ht="24.4" customHeight="1" spans="1:13">
      <c r="A40" s="5">
        <f>$A$6</f>
        <v>127047</v>
      </c>
      <c r="B40" s="5" t="s">
        <v>420</v>
      </c>
      <c r="C40" s="6">
        <f>VLOOKUP(B40,'22专项清单'!B:C,2,0)</f>
        <v>0</v>
      </c>
      <c r="D40" s="5" t="s">
        <v>420</v>
      </c>
      <c r="E40" s="15" t="s">
        <v>452</v>
      </c>
      <c r="F40" s="15" t="s">
        <v>453</v>
      </c>
      <c r="G40" s="5" t="s">
        <v>454</v>
      </c>
      <c r="H40" s="5" t="s">
        <v>455</v>
      </c>
      <c r="I40" s="5"/>
      <c r="J40" s="5"/>
      <c r="K40" s="5" t="s">
        <v>456</v>
      </c>
      <c r="L40" s="5" t="s">
        <v>457</v>
      </c>
      <c r="M40" s="5"/>
    </row>
    <row r="41" ht="24.4" customHeight="1" spans="1:13">
      <c r="A41" s="5"/>
      <c r="B41" s="5"/>
      <c r="C41" s="6"/>
      <c r="D41" s="5"/>
      <c r="E41" s="15"/>
      <c r="F41" s="15" t="s">
        <v>458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459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460</v>
      </c>
      <c r="F43" s="15" t="s">
        <v>461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462</v>
      </c>
      <c r="G44" s="5" t="s">
        <v>487</v>
      </c>
      <c r="H44" s="5" t="s">
        <v>464</v>
      </c>
      <c r="I44" s="5"/>
      <c r="J44" s="5"/>
      <c r="K44" s="5" t="s">
        <v>456</v>
      </c>
      <c r="L44" s="5" t="s">
        <v>470</v>
      </c>
      <c r="M44" s="5"/>
    </row>
    <row r="45" ht="24.4" customHeight="1" spans="1:13">
      <c r="A45" s="5"/>
      <c r="B45" s="5"/>
      <c r="C45" s="6"/>
      <c r="D45" s="5"/>
      <c r="E45" s="15"/>
      <c r="F45" s="15" t="s">
        <v>466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471</v>
      </c>
      <c r="F46" s="15" t="s">
        <v>472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473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474</v>
      </c>
      <c r="G48" s="5" t="s">
        <v>488</v>
      </c>
      <c r="H48" s="5" t="s">
        <v>483</v>
      </c>
      <c r="I48" s="5"/>
      <c r="J48" s="5"/>
      <c r="K48" s="5" t="s">
        <v>483</v>
      </c>
      <c r="L48" s="5" t="s">
        <v>484</v>
      </c>
      <c r="M48" s="5"/>
    </row>
    <row r="49" ht="24.4" customHeight="1" spans="1:13">
      <c r="A49" s="5"/>
      <c r="B49" s="5"/>
      <c r="C49" s="6"/>
      <c r="D49" s="5"/>
      <c r="E49" s="15"/>
      <c r="F49" s="15" t="s">
        <v>476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477</v>
      </c>
      <c r="F50" s="15" t="s">
        <v>478</v>
      </c>
      <c r="G50" s="5" t="s">
        <v>479</v>
      </c>
      <c r="H50" s="5" t="s">
        <v>486</v>
      </c>
      <c r="I50" s="5"/>
      <c r="J50" s="5"/>
      <c r="K50" s="5" t="s">
        <v>456</v>
      </c>
      <c r="L50" s="5" t="s">
        <v>457</v>
      </c>
      <c r="M50" s="5"/>
    </row>
    <row r="51" ht="24.4" customHeight="1" spans="1:13">
      <c r="A51" s="5">
        <f>$A$6</f>
        <v>127047</v>
      </c>
      <c r="B51" s="5" t="s">
        <v>421</v>
      </c>
      <c r="C51" s="6">
        <f>VLOOKUP(B51,'22专项清单'!B:C,2,0)</f>
        <v>0</v>
      </c>
      <c r="D51" s="5" t="s">
        <v>489</v>
      </c>
      <c r="E51" s="15" t="s">
        <v>452</v>
      </c>
      <c r="F51" s="15" t="s">
        <v>453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458</v>
      </c>
      <c r="G52" s="5" t="s">
        <v>490</v>
      </c>
      <c r="H52" s="5" t="s">
        <v>486</v>
      </c>
      <c r="I52" s="5"/>
      <c r="J52" s="5"/>
      <c r="K52" s="5" t="s">
        <v>491</v>
      </c>
      <c r="L52" s="5" t="s">
        <v>470</v>
      </c>
      <c r="M52" s="5"/>
    </row>
    <row r="53" ht="24.4" customHeight="1" spans="1:13">
      <c r="A53" s="5"/>
      <c r="B53" s="5"/>
      <c r="C53" s="6"/>
      <c r="D53" s="5"/>
      <c r="E53" s="15"/>
      <c r="F53" s="15" t="s">
        <v>459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460</v>
      </c>
      <c r="F54" s="15" t="s">
        <v>461</v>
      </c>
      <c r="G54" s="5" t="s">
        <v>492</v>
      </c>
      <c r="H54" s="5" t="s">
        <v>464</v>
      </c>
      <c r="I54" s="5"/>
      <c r="J54" s="5"/>
      <c r="K54" s="5" t="s">
        <v>491</v>
      </c>
      <c r="L54" s="5" t="s">
        <v>470</v>
      </c>
      <c r="M54" s="5"/>
    </row>
    <row r="55" ht="24.4" customHeight="1" spans="1:13">
      <c r="A55" s="5"/>
      <c r="B55" s="5"/>
      <c r="C55" s="6"/>
      <c r="D55" s="5"/>
      <c r="E55" s="15"/>
      <c r="F55" s="15" t="s">
        <v>462</v>
      </c>
      <c r="G55" s="5" t="s">
        <v>493</v>
      </c>
      <c r="H55" s="5" t="s">
        <v>464</v>
      </c>
      <c r="I55" s="5"/>
      <c r="J55" s="5"/>
      <c r="K55" s="5" t="s">
        <v>491</v>
      </c>
      <c r="L55" s="5" t="s">
        <v>470</v>
      </c>
      <c r="M55" s="5"/>
    </row>
    <row r="56" ht="24.4" customHeight="1" spans="1:13">
      <c r="A56" s="5"/>
      <c r="B56" s="5"/>
      <c r="C56" s="6"/>
      <c r="D56" s="5"/>
      <c r="E56" s="15"/>
      <c r="F56" s="15" t="s">
        <v>466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471</v>
      </c>
      <c r="F57" s="15" t="s">
        <v>472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473</v>
      </c>
      <c r="G58" s="5" t="s">
        <v>494</v>
      </c>
      <c r="H58" s="5" t="s">
        <v>483</v>
      </c>
      <c r="I58" s="5"/>
      <c r="J58" s="5"/>
      <c r="K58" s="5" t="s">
        <v>483</v>
      </c>
      <c r="L58" s="5" t="s">
        <v>484</v>
      </c>
      <c r="M58" s="5"/>
    </row>
    <row r="59" ht="24.4" customHeight="1" spans="1:13">
      <c r="A59" s="5"/>
      <c r="B59" s="5"/>
      <c r="C59" s="6"/>
      <c r="D59" s="5"/>
      <c r="E59" s="15"/>
      <c r="F59" s="15" t="s">
        <v>474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476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477</v>
      </c>
      <c r="F61" s="15" t="s">
        <v>478</v>
      </c>
      <c r="G61" s="5" t="s">
        <v>495</v>
      </c>
      <c r="H61" s="5" t="s">
        <v>496</v>
      </c>
      <c r="I61" s="5"/>
      <c r="J61" s="5"/>
      <c r="K61" s="5" t="s">
        <v>491</v>
      </c>
      <c r="L61" s="5" t="s">
        <v>470</v>
      </c>
      <c r="M61" s="5"/>
    </row>
    <row r="62" ht="24.4" customHeight="1" spans="1:13">
      <c r="A62" s="5">
        <f>$A$6</f>
        <v>127047</v>
      </c>
      <c r="B62" s="5" t="s">
        <v>422</v>
      </c>
      <c r="C62" s="6">
        <f>VLOOKUP(B62,'22专项清单'!B:C,2,0)</f>
        <v>0</v>
      </c>
      <c r="D62" s="5" t="s">
        <v>422</v>
      </c>
      <c r="E62" s="15" t="s">
        <v>452</v>
      </c>
      <c r="F62" s="15" t="s">
        <v>453</v>
      </c>
      <c r="G62" s="5" t="s">
        <v>454</v>
      </c>
      <c r="H62" s="5" t="s">
        <v>455</v>
      </c>
      <c r="I62" s="5"/>
      <c r="J62" s="5"/>
      <c r="K62" s="5" t="s">
        <v>497</v>
      </c>
      <c r="L62" s="5" t="s">
        <v>457</v>
      </c>
      <c r="M62" s="5"/>
    </row>
    <row r="63" ht="24.4" customHeight="1" spans="1:13">
      <c r="A63" s="5"/>
      <c r="B63" s="5"/>
      <c r="C63" s="6"/>
      <c r="D63" s="5"/>
      <c r="E63" s="15"/>
      <c r="F63" s="15" t="s">
        <v>458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459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460</v>
      </c>
      <c r="F65" s="15" t="s">
        <v>461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462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466</v>
      </c>
      <c r="G67" s="5" t="s">
        <v>467</v>
      </c>
      <c r="H67" s="5" t="s">
        <v>468</v>
      </c>
      <c r="I67" s="5"/>
      <c r="J67" s="5"/>
      <c r="K67" s="5" t="s">
        <v>469</v>
      </c>
      <c r="L67" s="5" t="s">
        <v>484</v>
      </c>
      <c r="M67" s="5"/>
    </row>
    <row r="68" ht="24.4" customHeight="1" spans="1:13">
      <c r="A68" s="5"/>
      <c r="B68" s="5"/>
      <c r="C68" s="6"/>
      <c r="D68" s="5"/>
      <c r="E68" s="15" t="s">
        <v>471</v>
      </c>
      <c r="F68" s="15" t="s">
        <v>472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473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474</v>
      </c>
      <c r="G70" s="5" t="s">
        <v>498</v>
      </c>
      <c r="H70" s="5" t="s">
        <v>483</v>
      </c>
      <c r="I70" s="5"/>
      <c r="J70" s="5"/>
      <c r="K70" s="5" t="s">
        <v>483</v>
      </c>
      <c r="L70" s="5" t="s">
        <v>484</v>
      </c>
      <c r="M70" s="5"/>
    </row>
    <row r="71" ht="24.4" customHeight="1" spans="1:13">
      <c r="A71" s="5"/>
      <c r="B71" s="5"/>
      <c r="C71" s="6"/>
      <c r="D71" s="5"/>
      <c r="E71" s="15"/>
      <c r="F71" s="15" t="s">
        <v>476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477</v>
      </c>
      <c r="F72" s="15" t="s">
        <v>478</v>
      </c>
      <c r="G72" s="5" t="s">
        <v>499</v>
      </c>
      <c r="H72" s="5" t="s">
        <v>455</v>
      </c>
      <c r="I72" s="5"/>
      <c r="J72" s="5"/>
      <c r="K72" s="5" t="s">
        <v>456</v>
      </c>
      <c r="L72" s="5" t="s">
        <v>457</v>
      </c>
      <c r="M72" s="5"/>
    </row>
    <row r="73" ht="24.4" customHeight="1" spans="1:13">
      <c r="A73" s="5">
        <f>127047</f>
        <v>127047</v>
      </c>
      <c r="B73" s="5" t="s">
        <v>3</v>
      </c>
      <c r="C73" s="6"/>
      <c r="D73" s="5"/>
      <c r="E73" s="15" t="s">
        <v>452</v>
      </c>
      <c r="F73" s="15" t="s">
        <v>453</v>
      </c>
      <c r="G73" s="5" t="s">
        <v>454</v>
      </c>
      <c r="H73" s="5" t="s">
        <v>464</v>
      </c>
      <c r="I73" s="5"/>
      <c r="J73" s="5"/>
      <c r="K73" s="5" t="s">
        <v>456</v>
      </c>
      <c r="L73" s="5" t="s">
        <v>457</v>
      </c>
      <c r="M73" s="5"/>
    </row>
    <row r="74" ht="24.4" customHeight="1" spans="1:13">
      <c r="A74" s="5"/>
      <c r="B74" s="5"/>
      <c r="C74" s="6"/>
      <c r="D74" s="5"/>
      <c r="E74" s="15"/>
      <c r="F74" s="15" t="s">
        <v>458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459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460</v>
      </c>
      <c r="F76" s="15" t="s">
        <v>461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462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466</v>
      </c>
      <c r="G78" s="5" t="s">
        <v>500</v>
      </c>
      <c r="H78" s="5"/>
      <c r="I78" s="5"/>
      <c r="J78" s="5"/>
      <c r="K78" s="5" t="s">
        <v>469</v>
      </c>
      <c r="L78" s="5" t="s">
        <v>470</v>
      </c>
      <c r="M78" s="5"/>
    </row>
    <row r="79" ht="24.4" customHeight="1" spans="1:13">
      <c r="A79" s="5"/>
      <c r="B79" s="5"/>
      <c r="C79" s="6"/>
      <c r="D79" s="5"/>
      <c r="E79" s="15" t="s">
        <v>471</v>
      </c>
      <c r="F79" s="15" t="s">
        <v>472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473</v>
      </c>
      <c r="G80" s="5" t="s">
        <v>501</v>
      </c>
      <c r="H80" s="5" t="s">
        <v>464</v>
      </c>
      <c r="I80" s="5"/>
      <c r="J80" s="5"/>
      <c r="K80" s="5" t="s">
        <v>456</v>
      </c>
      <c r="L80" s="5" t="s">
        <v>470</v>
      </c>
      <c r="M80" s="5"/>
    </row>
    <row r="81" ht="24.4" customHeight="1" spans="1:13">
      <c r="A81" s="5"/>
      <c r="B81" s="5"/>
      <c r="C81" s="6"/>
      <c r="D81" s="5"/>
      <c r="E81" s="15"/>
      <c r="F81" s="15" t="s">
        <v>474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476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477</v>
      </c>
      <c r="F83" s="15" t="s">
        <v>478</v>
      </c>
      <c r="G83" s="5" t="s">
        <v>502</v>
      </c>
      <c r="H83" s="5" t="s">
        <v>503</v>
      </c>
      <c r="I83" s="5"/>
      <c r="J83" s="5"/>
      <c r="K83" s="5" t="s">
        <v>456</v>
      </c>
      <c r="L83" s="5" t="s">
        <v>457</v>
      </c>
      <c r="M83" s="5"/>
    </row>
    <row r="84" ht="24.4" customHeight="1" spans="1:13">
      <c r="A84" s="5">
        <f>$A$6</f>
        <v>127047</v>
      </c>
      <c r="B84" s="5" t="s">
        <v>424</v>
      </c>
      <c r="C84" s="6">
        <f>VLOOKUP(B84,'22专项清单'!B:C,2,0)</f>
        <v>0</v>
      </c>
      <c r="D84" s="5" t="s">
        <v>424</v>
      </c>
      <c r="E84" s="15" t="s">
        <v>452</v>
      </c>
      <c r="F84" s="15" t="s">
        <v>453</v>
      </c>
      <c r="G84" s="5" t="s">
        <v>454</v>
      </c>
      <c r="H84" s="5" t="s">
        <v>455</v>
      </c>
      <c r="I84" s="5"/>
      <c r="J84" s="5"/>
      <c r="K84" s="5" t="s">
        <v>456</v>
      </c>
      <c r="L84" s="5" t="s">
        <v>457</v>
      </c>
      <c r="M84" s="5"/>
    </row>
    <row r="85" ht="24.4" customHeight="1" spans="1:13">
      <c r="A85" s="5"/>
      <c r="B85" s="5"/>
      <c r="C85" s="6"/>
      <c r="D85" s="5"/>
      <c r="E85" s="15"/>
      <c r="F85" s="15" t="s">
        <v>458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459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460</v>
      </c>
      <c r="F87" s="15" t="s">
        <v>461</v>
      </c>
      <c r="G87" s="5" t="s">
        <v>504</v>
      </c>
      <c r="H87" s="5"/>
      <c r="I87" s="5"/>
      <c r="J87" s="5"/>
      <c r="K87" s="5" t="s">
        <v>505</v>
      </c>
      <c r="L87" s="5" t="s">
        <v>484</v>
      </c>
      <c r="M87" s="5"/>
    </row>
    <row r="88" ht="24.4" customHeight="1" spans="1:13">
      <c r="A88" s="5"/>
      <c r="B88" s="5"/>
      <c r="C88" s="6"/>
      <c r="D88" s="5"/>
      <c r="E88" s="15"/>
      <c r="F88" s="15" t="s">
        <v>462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466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471</v>
      </c>
      <c r="F90" s="15" t="s">
        <v>472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473</v>
      </c>
      <c r="G91" s="5" t="s">
        <v>506</v>
      </c>
      <c r="H91" s="5" t="s">
        <v>483</v>
      </c>
      <c r="I91" s="5"/>
      <c r="J91" s="5"/>
      <c r="K91" s="5" t="s">
        <v>483</v>
      </c>
      <c r="L91" s="5" t="s">
        <v>484</v>
      </c>
      <c r="M91" s="5"/>
    </row>
    <row r="92" ht="24.4" customHeight="1" spans="1:13">
      <c r="A92" s="5"/>
      <c r="B92" s="5"/>
      <c r="C92" s="6"/>
      <c r="D92" s="5"/>
      <c r="E92" s="15"/>
      <c r="F92" s="15" t="s">
        <v>474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476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477</v>
      </c>
      <c r="F94" s="15" t="s">
        <v>478</v>
      </c>
      <c r="G94" s="5" t="s">
        <v>479</v>
      </c>
      <c r="H94" s="5" t="s">
        <v>486</v>
      </c>
      <c r="I94" s="5"/>
      <c r="J94" s="5"/>
      <c r="K94" s="5" t="s">
        <v>456</v>
      </c>
      <c r="L94" s="5" t="s">
        <v>457</v>
      </c>
      <c r="M94" s="5"/>
    </row>
    <row r="95" ht="24.4" customHeight="1" spans="1:13">
      <c r="A95" s="5">
        <f>$A$6</f>
        <v>127047</v>
      </c>
      <c r="B95" s="5" t="s">
        <v>425</v>
      </c>
      <c r="C95" s="6">
        <f>VLOOKUP(B95,'22专项清单'!B:C,2,0)</f>
        <v>0</v>
      </c>
      <c r="D95" s="5" t="s">
        <v>425</v>
      </c>
      <c r="E95" s="15" t="s">
        <v>452</v>
      </c>
      <c r="F95" s="15" t="s">
        <v>453</v>
      </c>
      <c r="G95" s="5" t="s">
        <v>454</v>
      </c>
      <c r="H95" s="5" t="s">
        <v>455</v>
      </c>
      <c r="I95" s="5"/>
      <c r="J95" s="5"/>
      <c r="K95" s="5" t="s">
        <v>456</v>
      </c>
      <c r="L95" s="5" t="s">
        <v>457</v>
      </c>
      <c r="M95" s="5"/>
    </row>
    <row r="96" ht="24.4" customHeight="1" spans="1:13">
      <c r="A96" s="5"/>
      <c r="B96" s="5"/>
      <c r="C96" s="6"/>
      <c r="D96" s="5"/>
      <c r="E96" s="15"/>
      <c r="F96" s="15" t="s">
        <v>458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459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460</v>
      </c>
      <c r="F98" s="15" t="s">
        <v>461</v>
      </c>
      <c r="G98" s="5" t="s">
        <v>507</v>
      </c>
      <c r="H98" s="5"/>
      <c r="I98" s="5"/>
      <c r="J98" s="5"/>
      <c r="K98" s="5" t="s">
        <v>505</v>
      </c>
      <c r="L98" s="5" t="s">
        <v>470</v>
      </c>
      <c r="M98" s="5"/>
    </row>
    <row r="99" ht="24.4" customHeight="1" spans="1:13">
      <c r="A99" s="5"/>
      <c r="B99" s="5"/>
      <c r="C99" s="6"/>
      <c r="D99" s="5"/>
      <c r="E99" s="15"/>
      <c r="F99" s="15" t="s">
        <v>462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466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471</v>
      </c>
      <c r="F101" s="15" t="s">
        <v>472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473</v>
      </c>
      <c r="G102" s="5" t="s">
        <v>508</v>
      </c>
      <c r="H102" s="5" t="s">
        <v>455</v>
      </c>
      <c r="I102" s="5"/>
      <c r="J102" s="5"/>
      <c r="K102" s="5" t="s">
        <v>456</v>
      </c>
      <c r="L102" s="5" t="s">
        <v>457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474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476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477</v>
      </c>
      <c r="F105" s="15" t="s">
        <v>478</v>
      </c>
      <c r="G105" s="5" t="s">
        <v>479</v>
      </c>
      <c r="H105" s="5" t="s">
        <v>496</v>
      </c>
      <c r="I105" s="5"/>
      <c r="J105" s="5"/>
      <c r="K105" s="5" t="s">
        <v>456</v>
      </c>
      <c r="L105" s="5" t="s">
        <v>457</v>
      </c>
      <c r="M105" s="5"/>
    </row>
    <row r="106" ht="24.4" customHeight="1" spans="1:13">
      <c r="A106" s="5">
        <f>$A$6</f>
        <v>127047</v>
      </c>
      <c r="B106" s="5" t="s">
        <v>426</v>
      </c>
      <c r="C106" s="6">
        <f>VLOOKUP(B106,'22专项清单'!B:C,2,0)</f>
        <v>0</v>
      </c>
      <c r="D106" s="5" t="s">
        <v>509</v>
      </c>
      <c r="E106" s="15" t="s">
        <v>452</v>
      </c>
      <c r="F106" s="15" t="s">
        <v>453</v>
      </c>
      <c r="G106" s="5" t="s">
        <v>510</v>
      </c>
      <c r="H106" s="5" t="s">
        <v>455</v>
      </c>
      <c r="I106" s="5"/>
      <c r="J106" s="5"/>
      <c r="K106" s="5" t="s">
        <v>456</v>
      </c>
      <c r="L106" s="5" t="s">
        <v>457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458</v>
      </c>
      <c r="G107" s="5" t="s">
        <v>511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459</v>
      </c>
      <c r="G108" s="5" t="s">
        <v>511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460</v>
      </c>
      <c r="F109" s="15" t="s">
        <v>461</v>
      </c>
      <c r="G109" s="5" t="s">
        <v>511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462</v>
      </c>
      <c r="G110" s="5" t="s">
        <v>512</v>
      </c>
      <c r="H110" s="5" t="s">
        <v>455</v>
      </c>
      <c r="I110" s="5"/>
      <c r="J110" s="5"/>
      <c r="K110" s="5" t="s">
        <v>456</v>
      </c>
      <c r="L110" s="5" t="s">
        <v>457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466</v>
      </c>
      <c r="G111" s="5" t="s">
        <v>513</v>
      </c>
      <c r="H111" s="5" t="s">
        <v>468</v>
      </c>
      <c r="I111" s="5"/>
      <c r="J111" s="5"/>
      <c r="K111" s="5" t="s">
        <v>469</v>
      </c>
      <c r="L111" s="5" t="s">
        <v>470</v>
      </c>
      <c r="M111" s="5"/>
    </row>
    <row r="112" ht="24.4" customHeight="1" spans="1:13">
      <c r="A112" s="5"/>
      <c r="B112" s="5"/>
      <c r="C112" s="6"/>
      <c r="D112" s="5"/>
      <c r="E112" s="15" t="s">
        <v>471</v>
      </c>
      <c r="F112" s="15" t="s">
        <v>472</v>
      </c>
      <c r="G112" s="5" t="s">
        <v>511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473</v>
      </c>
      <c r="G113" s="5" t="s">
        <v>511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474</v>
      </c>
      <c r="G114" s="5" t="s">
        <v>514</v>
      </c>
      <c r="H114" s="5"/>
      <c r="I114" s="5"/>
      <c r="J114" s="5"/>
      <c r="K114" s="5" t="s">
        <v>515</v>
      </c>
      <c r="L114" s="5" t="s">
        <v>470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476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477</v>
      </c>
      <c r="F116" s="15" t="s">
        <v>478</v>
      </c>
      <c r="G116" s="5" t="s">
        <v>479</v>
      </c>
      <c r="H116" s="5" t="s">
        <v>455</v>
      </c>
      <c r="I116" s="5"/>
      <c r="J116" s="5"/>
      <c r="K116" s="5" t="s">
        <v>456</v>
      </c>
      <c r="L116" s="5" t="s">
        <v>457</v>
      </c>
      <c r="M116" s="5"/>
    </row>
    <row r="117" ht="24.4" customHeight="1" spans="1:13">
      <c r="A117" s="5">
        <f>$A$6</f>
        <v>127047</v>
      </c>
      <c r="B117" s="5" t="s">
        <v>427</v>
      </c>
      <c r="C117" s="6">
        <f>VLOOKUP(B117,'22专项清单'!B:C,2,0)</f>
        <v>0</v>
      </c>
      <c r="D117" s="5" t="s">
        <v>427</v>
      </c>
      <c r="E117" s="15" t="s">
        <v>452</v>
      </c>
      <c r="F117" s="15" t="s">
        <v>453</v>
      </c>
      <c r="G117" s="5" t="s">
        <v>454</v>
      </c>
      <c r="H117" s="5" t="s">
        <v>455</v>
      </c>
      <c r="I117" s="5"/>
      <c r="J117" s="5"/>
      <c r="K117" s="5" t="s">
        <v>456</v>
      </c>
      <c r="L117" s="5" t="s">
        <v>457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458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459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460</v>
      </c>
      <c r="F120" s="15" t="s">
        <v>461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462</v>
      </c>
      <c r="G121" s="5" t="s">
        <v>516</v>
      </c>
      <c r="H121" s="5" t="s">
        <v>496</v>
      </c>
      <c r="I121" s="5"/>
      <c r="J121" s="5"/>
      <c r="K121" s="5" t="s">
        <v>456</v>
      </c>
      <c r="L121" s="5" t="s">
        <v>457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466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471</v>
      </c>
      <c r="F123" s="15" t="s">
        <v>472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473</v>
      </c>
      <c r="G124" s="5" t="s">
        <v>517</v>
      </c>
      <c r="H124" s="5" t="s">
        <v>503</v>
      </c>
      <c r="I124" s="5"/>
      <c r="J124" s="5"/>
      <c r="K124" s="5" t="s">
        <v>456</v>
      </c>
      <c r="L124" s="5" t="s">
        <v>457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474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476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477</v>
      </c>
      <c r="F127" s="15" t="s">
        <v>478</v>
      </c>
      <c r="G127" s="5" t="s">
        <v>518</v>
      </c>
      <c r="H127" s="5" t="s">
        <v>486</v>
      </c>
      <c r="I127" s="5"/>
      <c r="J127" s="5"/>
      <c r="K127" s="5" t="s">
        <v>456</v>
      </c>
      <c r="L127" s="5" t="s">
        <v>457</v>
      </c>
      <c r="M127" s="5"/>
    </row>
    <row r="128" ht="24.4" customHeight="1" spans="1:13">
      <c r="A128" s="5">
        <f>$A$6</f>
        <v>127047</v>
      </c>
      <c r="B128" s="5" t="s">
        <v>428</v>
      </c>
      <c r="C128" s="6">
        <f>VLOOKUP(B128,'22专项清单'!B:C,2,0)</f>
        <v>0</v>
      </c>
      <c r="D128" s="5" t="s">
        <v>428</v>
      </c>
      <c r="E128" s="15" t="s">
        <v>452</v>
      </c>
      <c r="F128" s="15" t="s">
        <v>453</v>
      </c>
      <c r="G128" s="5" t="s">
        <v>454</v>
      </c>
      <c r="H128" s="5" t="s">
        <v>455</v>
      </c>
      <c r="I128" s="5"/>
      <c r="J128" s="5"/>
      <c r="K128" s="5" t="s">
        <v>456</v>
      </c>
      <c r="L128" s="5" t="s">
        <v>457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458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459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460</v>
      </c>
      <c r="F131" s="15" t="s">
        <v>461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462</v>
      </c>
      <c r="G132" s="5" t="s">
        <v>519</v>
      </c>
      <c r="H132" s="5" t="s">
        <v>503</v>
      </c>
      <c r="I132" s="5"/>
      <c r="J132" s="5"/>
      <c r="K132" s="5" t="s">
        <v>456</v>
      </c>
      <c r="L132" s="5" t="s">
        <v>457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466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471</v>
      </c>
      <c r="F134" s="15" t="s">
        <v>472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473</v>
      </c>
      <c r="G135" s="5" t="s">
        <v>520</v>
      </c>
      <c r="H135" s="5" t="s">
        <v>486</v>
      </c>
      <c r="I135" s="5"/>
      <c r="J135" s="5"/>
      <c r="K135" s="5" t="s">
        <v>456</v>
      </c>
      <c r="L135" s="5" t="s">
        <v>457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474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476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477</v>
      </c>
      <c r="F138" s="15" t="s">
        <v>478</v>
      </c>
      <c r="G138" s="5" t="s">
        <v>521</v>
      </c>
      <c r="H138" s="5" t="s">
        <v>486</v>
      </c>
      <c r="I138" s="5"/>
      <c r="J138" s="5"/>
      <c r="K138" s="5" t="s">
        <v>456</v>
      </c>
      <c r="L138" s="5" t="s">
        <v>457</v>
      </c>
      <c r="M138" s="5"/>
    </row>
    <row r="139" ht="24.4" customHeight="1" spans="1:13">
      <c r="A139" s="5">
        <f>$A$6</f>
        <v>127047</v>
      </c>
      <c r="B139" s="5" t="s">
        <v>429</v>
      </c>
      <c r="C139" s="6">
        <f>VLOOKUP(B139,'22专项清单'!B:C,2,0)</f>
        <v>0</v>
      </c>
      <c r="D139" s="5" t="s">
        <v>429</v>
      </c>
      <c r="E139" s="15" t="s">
        <v>452</v>
      </c>
      <c r="F139" s="15" t="s">
        <v>453</v>
      </c>
      <c r="G139" s="5" t="s">
        <v>454</v>
      </c>
      <c r="H139" s="5" t="s">
        <v>455</v>
      </c>
      <c r="I139" s="5"/>
      <c r="J139" s="5"/>
      <c r="K139" s="5" t="s">
        <v>456</v>
      </c>
      <c r="L139" s="5" t="s">
        <v>457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458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459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460</v>
      </c>
      <c r="F142" s="15" t="s">
        <v>461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462</v>
      </c>
      <c r="G143" s="5" t="s">
        <v>522</v>
      </c>
      <c r="H143" s="5" t="s">
        <v>523</v>
      </c>
      <c r="I143" s="5"/>
      <c r="J143" s="5"/>
      <c r="K143" s="5" t="s">
        <v>523</v>
      </c>
      <c r="L143" s="5" t="s">
        <v>484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466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471</v>
      </c>
      <c r="F145" s="15" t="s">
        <v>472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473</v>
      </c>
      <c r="G146" s="5" t="s">
        <v>524</v>
      </c>
      <c r="H146" s="5" t="s">
        <v>483</v>
      </c>
      <c r="I146" s="5"/>
      <c r="J146" s="5"/>
      <c r="K146" s="5" t="s">
        <v>483</v>
      </c>
      <c r="L146" s="5" t="s">
        <v>484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474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476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477</v>
      </c>
      <c r="F149" s="15" t="s">
        <v>478</v>
      </c>
      <c r="G149" s="5" t="s">
        <v>521</v>
      </c>
      <c r="H149" s="5" t="s">
        <v>486</v>
      </c>
      <c r="I149" s="5"/>
      <c r="J149" s="5"/>
      <c r="K149" s="5" t="s">
        <v>456</v>
      </c>
      <c r="L149" s="5" t="s">
        <v>457</v>
      </c>
      <c r="M149" s="5"/>
    </row>
    <row r="150" ht="24.4" customHeight="1" spans="1:13">
      <c r="A150" s="5">
        <f>$A$6</f>
        <v>127047</v>
      </c>
      <c r="B150" s="5" t="s">
        <v>430</v>
      </c>
      <c r="C150" s="6">
        <f>VLOOKUP(B150,'22专项清单'!B:C,2,0)</f>
        <v>0</v>
      </c>
      <c r="D150" s="5" t="s">
        <v>525</v>
      </c>
      <c r="E150" s="15" t="s">
        <v>452</v>
      </c>
      <c r="F150" s="15" t="s">
        <v>453</v>
      </c>
      <c r="G150" s="5" t="s">
        <v>454</v>
      </c>
      <c r="H150" s="5" t="s">
        <v>455</v>
      </c>
      <c r="I150" s="5"/>
      <c r="J150" s="5"/>
      <c r="K150" s="5" t="s">
        <v>456</v>
      </c>
      <c r="L150" s="5" t="s">
        <v>457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458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459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460</v>
      </c>
      <c r="F153" s="15" t="s">
        <v>461</v>
      </c>
      <c r="G153" s="5" t="s">
        <v>526</v>
      </c>
      <c r="H153" s="5"/>
      <c r="I153" s="5"/>
      <c r="J153" s="5"/>
      <c r="K153" s="5" t="s">
        <v>505</v>
      </c>
      <c r="L153" s="5" t="s">
        <v>470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462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466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471</v>
      </c>
      <c r="F156" s="15" t="s">
        <v>472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473</v>
      </c>
      <c r="G157" s="5" t="s">
        <v>527</v>
      </c>
      <c r="H157" s="5" t="s">
        <v>483</v>
      </c>
      <c r="I157" s="5"/>
      <c r="J157" s="5"/>
      <c r="K157" s="5" t="s">
        <v>483</v>
      </c>
      <c r="L157" s="5" t="s">
        <v>484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474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476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477</v>
      </c>
      <c r="F160" s="15" t="s">
        <v>478</v>
      </c>
      <c r="G160" s="5" t="s">
        <v>479</v>
      </c>
      <c r="H160" s="5" t="s">
        <v>496</v>
      </c>
      <c r="I160" s="5"/>
      <c r="J160" s="5"/>
      <c r="K160" s="5" t="s">
        <v>456</v>
      </c>
      <c r="L160" s="5" t="s">
        <v>484</v>
      </c>
      <c r="M160" s="5"/>
    </row>
    <row r="161" ht="24.4" customHeight="1" spans="1:13">
      <c r="A161" s="5">
        <f>$A$6</f>
        <v>127047</v>
      </c>
      <c r="B161" s="5" t="s">
        <v>431</v>
      </c>
      <c r="C161" s="6">
        <f>VLOOKUP(B161,'22专项清单'!B:C,2,0)</f>
        <v>0</v>
      </c>
      <c r="D161" s="5" t="s">
        <v>528</v>
      </c>
      <c r="E161" s="15" t="s">
        <v>452</v>
      </c>
      <c r="F161" s="15" t="s">
        <v>453</v>
      </c>
      <c r="G161" s="5" t="s">
        <v>454</v>
      </c>
      <c r="H161" s="5" t="s">
        <v>455</v>
      </c>
      <c r="I161" s="5"/>
      <c r="J161" s="5"/>
      <c r="K161" s="5" t="s">
        <v>456</v>
      </c>
      <c r="L161" s="5" t="s">
        <v>457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458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459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460</v>
      </c>
      <c r="F164" s="15" t="s">
        <v>461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462</v>
      </c>
      <c r="G165" s="5" t="s">
        <v>529</v>
      </c>
      <c r="H165" s="5" t="s">
        <v>455</v>
      </c>
      <c r="I165" s="5"/>
      <c r="J165" s="5"/>
      <c r="K165" s="5" t="s">
        <v>456</v>
      </c>
      <c r="L165" s="5" t="s">
        <v>457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466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471</v>
      </c>
      <c r="F167" s="15" t="s">
        <v>472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473</v>
      </c>
      <c r="G168" s="5" t="s">
        <v>530</v>
      </c>
      <c r="H168" s="5" t="s">
        <v>455</v>
      </c>
      <c r="I168" s="5"/>
      <c r="J168" s="5"/>
      <c r="K168" s="5" t="s">
        <v>456</v>
      </c>
      <c r="L168" s="5" t="s">
        <v>457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474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476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477</v>
      </c>
      <c r="F171" s="15" t="s">
        <v>478</v>
      </c>
      <c r="G171" s="5" t="s">
        <v>518</v>
      </c>
      <c r="H171" s="5" t="s">
        <v>486</v>
      </c>
      <c r="I171" s="5"/>
      <c r="J171" s="5"/>
      <c r="K171" s="5" t="s">
        <v>456</v>
      </c>
      <c r="L171" s="5" t="s">
        <v>457</v>
      </c>
      <c r="M171" s="5"/>
    </row>
    <row r="172" ht="24.4" customHeight="1" spans="1:13">
      <c r="A172" s="5">
        <f>$A$6</f>
        <v>127047</v>
      </c>
      <c r="B172" s="5" t="s">
        <v>432</v>
      </c>
      <c r="C172" s="6">
        <f>VLOOKUP(B172,'22专项清单'!B:C,2,0)</f>
        <v>0</v>
      </c>
      <c r="D172" s="5" t="s">
        <v>432</v>
      </c>
      <c r="E172" s="15" t="s">
        <v>452</v>
      </c>
      <c r="F172" s="15" t="s">
        <v>453</v>
      </c>
      <c r="G172" s="5" t="s">
        <v>454</v>
      </c>
      <c r="H172" s="5" t="s">
        <v>455</v>
      </c>
      <c r="I172" s="5"/>
      <c r="J172" s="5"/>
      <c r="K172" s="5" t="s">
        <v>456</v>
      </c>
      <c r="L172" s="5" t="s">
        <v>457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458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459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460</v>
      </c>
      <c r="F175" s="15" t="s">
        <v>461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462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466</v>
      </c>
      <c r="G177" s="5" t="s">
        <v>467</v>
      </c>
      <c r="H177" s="5" t="s">
        <v>468</v>
      </c>
      <c r="I177" s="5"/>
      <c r="J177" s="5"/>
      <c r="K177" s="5" t="s">
        <v>469</v>
      </c>
      <c r="L177" s="5" t="s">
        <v>470</v>
      </c>
      <c r="M177" s="5"/>
    </row>
    <row r="178" ht="24.4" customHeight="1" spans="1:13">
      <c r="A178" s="5"/>
      <c r="B178" s="5"/>
      <c r="C178" s="6"/>
      <c r="D178" s="5"/>
      <c r="E178" s="15" t="s">
        <v>471</v>
      </c>
      <c r="F178" s="15" t="s">
        <v>472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473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474</v>
      </c>
      <c r="G180" s="5" t="s">
        <v>531</v>
      </c>
      <c r="H180" s="5" t="s">
        <v>455</v>
      </c>
      <c r="I180" s="5"/>
      <c r="J180" s="5"/>
      <c r="K180" s="5" t="s">
        <v>456</v>
      </c>
      <c r="L180" s="5" t="s">
        <v>457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476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477</v>
      </c>
      <c r="F182" s="15" t="s">
        <v>478</v>
      </c>
      <c r="G182" s="5" t="s">
        <v>521</v>
      </c>
      <c r="H182" s="5" t="s">
        <v>455</v>
      </c>
      <c r="I182" s="5"/>
      <c r="J182" s="5"/>
      <c r="K182" s="5" t="s">
        <v>456</v>
      </c>
      <c r="L182" s="5" t="s">
        <v>457</v>
      </c>
      <c r="M182" s="5"/>
    </row>
    <row r="183" ht="24.4" customHeight="1" spans="1:13">
      <c r="A183" s="5">
        <f>$A$6</f>
        <v>127047</v>
      </c>
      <c r="B183" s="5" t="s">
        <v>433</v>
      </c>
      <c r="C183" s="6">
        <f>VLOOKUP(B183,'22专项清单'!B:C,2,0)</f>
        <v>0</v>
      </c>
      <c r="D183" s="5" t="s">
        <v>433</v>
      </c>
      <c r="E183" s="15" t="s">
        <v>452</v>
      </c>
      <c r="F183" s="15" t="s">
        <v>453</v>
      </c>
      <c r="G183" s="5" t="s">
        <v>454</v>
      </c>
      <c r="H183" s="5" t="s">
        <v>486</v>
      </c>
      <c r="I183" s="5"/>
      <c r="J183" s="5"/>
      <c r="K183" s="5" t="s">
        <v>456</v>
      </c>
      <c r="L183" s="5" t="s">
        <v>457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458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459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460</v>
      </c>
      <c r="F186" s="15" t="s">
        <v>461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462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466</v>
      </c>
      <c r="G188" s="5" t="s">
        <v>532</v>
      </c>
      <c r="H188" s="5" t="s">
        <v>468</v>
      </c>
      <c r="I188" s="5"/>
      <c r="J188" s="5"/>
      <c r="K188" s="5" t="s">
        <v>469</v>
      </c>
      <c r="L188" s="5" t="s">
        <v>484</v>
      </c>
      <c r="M188" s="5"/>
    </row>
    <row r="189" ht="24.4" customHeight="1" spans="1:13">
      <c r="A189" s="5"/>
      <c r="B189" s="5"/>
      <c r="C189" s="6"/>
      <c r="D189" s="5"/>
      <c r="E189" s="15" t="s">
        <v>471</v>
      </c>
      <c r="F189" s="15" t="s">
        <v>472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473</v>
      </c>
      <c r="G190" s="5" t="s">
        <v>501</v>
      </c>
      <c r="H190" s="5" t="s">
        <v>464</v>
      </c>
      <c r="I190" s="5"/>
      <c r="J190" s="5"/>
      <c r="K190" s="5" t="s">
        <v>456</v>
      </c>
      <c r="L190" s="5" t="s">
        <v>470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474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476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477</v>
      </c>
      <c r="F193" s="15" t="s">
        <v>478</v>
      </c>
      <c r="G193" s="5" t="s">
        <v>479</v>
      </c>
      <c r="H193" s="5" t="s">
        <v>486</v>
      </c>
      <c r="I193" s="5"/>
      <c r="J193" s="5"/>
      <c r="K193" s="5" t="s">
        <v>456</v>
      </c>
      <c r="L193" s="5" t="s">
        <v>457</v>
      </c>
      <c r="M193" s="5"/>
    </row>
    <row r="194" ht="24.4" customHeight="1" spans="1:13">
      <c r="A194" s="5">
        <f>$A$6</f>
        <v>127047</v>
      </c>
      <c r="B194" s="5" t="s">
        <v>434</v>
      </c>
      <c r="C194" s="6">
        <f>VLOOKUP(B194,'22专项清单'!B:C,2,0)</f>
        <v>0</v>
      </c>
      <c r="D194" s="5" t="s">
        <v>434</v>
      </c>
      <c r="E194" s="15" t="s">
        <v>452</v>
      </c>
      <c r="F194" s="15" t="s">
        <v>453</v>
      </c>
      <c r="G194" s="5" t="s">
        <v>454</v>
      </c>
      <c r="H194" s="5" t="s">
        <v>503</v>
      </c>
      <c r="I194" s="5"/>
      <c r="J194" s="5"/>
      <c r="K194" s="5" t="s">
        <v>456</v>
      </c>
      <c r="L194" s="5" t="s">
        <v>457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458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459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460</v>
      </c>
      <c r="F197" s="15" t="s">
        <v>461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462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466</v>
      </c>
      <c r="G199" s="5" t="s">
        <v>492</v>
      </c>
      <c r="H199" s="5" t="s">
        <v>464</v>
      </c>
      <c r="I199" s="5"/>
      <c r="J199" s="5"/>
      <c r="K199" s="5" t="s">
        <v>456</v>
      </c>
      <c r="L199" s="5" t="s">
        <v>470</v>
      </c>
      <c r="M199" s="5"/>
    </row>
    <row r="200" ht="24.4" customHeight="1" spans="1:13">
      <c r="A200" s="5"/>
      <c r="B200" s="5"/>
      <c r="C200" s="6"/>
      <c r="D200" s="5"/>
      <c r="E200" s="15" t="s">
        <v>471</v>
      </c>
      <c r="F200" s="15" t="s">
        <v>472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473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474</v>
      </c>
      <c r="G202" s="5" t="s">
        <v>533</v>
      </c>
      <c r="H202" s="5" t="s">
        <v>483</v>
      </c>
      <c r="I202" s="5"/>
      <c r="J202" s="5"/>
      <c r="K202" s="5" t="s">
        <v>483</v>
      </c>
      <c r="L202" s="5" t="s">
        <v>484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476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477</v>
      </c>
      <c r="F204" s="15" t="s">
        <v>478</v>
      </c>
      <c r="G204" s="5" t="s">
        <v>479</v>
      </c>
      <c r="H204" s="5" t="s">
        <v>496</v>
      </c>
      <c r="I204" s="5"/>
      <c r="J204" s="5"/>
      <c r="K204" s="5" t="s">
        <v>456</v>
      </c>
      <c r="L204" s="5" t="s">
        <v>457</v>
      </c>
      <c r="M204" s="5"/>
    </row>
    <row r="205" ht="24.4" customHeight="1" spans="1:13">
      <c r="A205" s="5">
        <f>$A$6</f>
        <v>127047</v>
      </c>
      <c r="B205" s="5" t="s">
        <v>435</v>
      </c>
      <c r="C205" s="6">
        <f>VLOOKUP(B205,'22专项清单'!B:C,2,0)</f>
        <v>0</v>
      </c>
      <c r="D205" s="5" t="s">
        <v>435</v>
      </c>
      <c r="E205" s="15" t="s">
        <v>452</v>
      </c>
      <c r="F205" s="15" t="s">
        <v>453</v>
      </c>
      <c r="G205" s="5" t="s">
        <v>454</v>
      </c>
      <c r="H205" s="5" t="s">
        <v>455</v>
      </c>
      <c r="I205" s="5"/>
      <c r="J205" s="5"/>
      <c r="K205" s="5" t="s">
        <v>456</v>
      </c>
      <c r="L205" s="5" t="s">
        <v>457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458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459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460</v>
      </c>
      <c r="F208" s="15" t="s">
        <v>461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462</v>
      </c>
      <c r="G209" s="5" t="s">
        <v>534</v>
      </c>
      <c r="H209" s="5"/>
      <c r="I209" s="5"/>
      <c r="J209" s="5"/>
      <c r="K209" s="5" t="s">
        <v>535</v>
      </c>
      <c r="L209" s="5" t="s">
        <v>470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466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471</v>
      </c>
      <c r="F211" s="15" t="s">
        <v>472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473</v>
      </c>
      <c r="G212" s="5" t="s">
        <v>536</v>
      </c>
      <c r="H212" s="5" t="s">
        <v>464</v>
      </c>
      <c r="I212" s="5"/>
      <c r="J212" s="5"/>
      <c r="K212" s="5" t="s">
        <v>456</v>
      </c>
      <c r="L212" s="5" t="s">
        <v>470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474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476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477</v>
      </c>
      <c r="F215" s="15" t="s">
        <v>478</v>
      </c>
      <c r="G215" s="5" t="s">
        <v>479</v>
      </c>
      <c r="H215" s="5" t="s">
        <v>503</v>
      </c>
      <c r="I215" s="5"/>
      <c r="J215" s="5"/>
      <c r="K215" s="5" t="s">
        <v>456</v>
      </c>
      <c r="L215" s="5" t="s">
        <v>457</v>
      </c>
      <c r="M215" s="5"/>
    </row>
    <row r="216" ht="24.4" customHeight="1" spans="1:13">
      <c r="A216" s="5">
        <f>$A$6</f>
        <v>127047</v>
      </c>
      <c r="B216" s="5" t="s">
        <v>436</v>
      </c>
      <c r="C216" s="6">
        <f>VLOOKUP(B216,'22专项清单'!B:C,2,0)</f>
        <v>0</v>
      </c>
      <c r="D216" s="5" t="s">
        <v>436</v>
      </c>
      <c r="E216" s="15" t="s">
        <v>452</v>
      </c>
      <c r="F216" s="15" t="s">
        <v>453</v>
      </c>
      <c r="G216" s="5" t="s">
        <v>454</v>
      </c>
      <c r="H216" s="5" t="s">
        <v>455</v>
      </c>
      <c r="I216" s="5"/>
      <c r="J216" s="5"/>
      <c r="K216" s="5" t="s">
        <v>456</v>
      </c>
      <c r="L216" s="5" t="s">
        <v>457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458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459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460</v>
      </c>
      <c r="F219" s="15" t="s">
        <v>461</v>
      </c>
      <c r="G219" s="5" t="s">
        <v>537</v>
      </c>
      <c r="H219" s="5"/>
      <c r="I219" s="5"/>
      <c r="J219" s="5"/>
      <c r="K219" s="5" t="s">
        <v>535</v>
      </c>
      <c r="L219" s="5" t="s">
        <v>470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462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466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471</v>
      </c>
      <c r="F222" s="15" t="s">
        <v>472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473</v>
      </c>
      <c r="G223" s="5" t="s">
        <v>538</v>
      </c>
      <c r="H223" s="5" t="s">
        <v>486</v>
      </c>
      <c r="I223" s="5"/>
      <c r="J223" s="5"/>
      <c r="K223" s="5" t="s">
        <v>456</v>
      </c>
      <c r="L223" s="5" t="s">
        <v>457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474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476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477</v>
      </c>
      <c r="F226" s="15" t="s">
        <v>478</v>
      </c>
      <c r="G226" s="5" t="s">
        <v>479</v>
      </c>
      <c r="H226" s="5" t="s">
        <v>486</v>
      </c>
      <c r="I226" s="5"/>
      <c r="J226" s="5"/>
      <c r="K226" s="5" t="s">
        <v>456</v>
      </c>
      <c r="L226" s="5" t="s">
        <v>457</v>
      </c>
      <c r="M226" s="5"/>
    </row>
    <row r="227" ht="16.35" customHeight="1" spans="1:4">
      <c r="A227" s="7" t="s">
        <v>539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abSelected="1" topLeftCell="A4" workbookViewId="0">
      <selection activeCell="V14" sqref="V14"/>
    </sheetView>
  </sheetViews>
  <sheetFormatPr defaultColWidth="10" defaultRowHeight="14.4"/>
  <cols>
    <col min="1" max="1" width="7.60185185185185" customWidth="1"/>
    <col min="2" max="2" width="16.962962962963" customWidth="1"/>
    <col min="3" max="9" width="5.55555555555556" customWidth="1"/>
    <col min="10" max="10" width="20.5555555555556" customWidth="1"/>
    <col min="11" max="11" width="7.05555555555556" customWidth="1"/>
    <col min="12" max="12" width="7.87962962962963" customWidth="1"/>
    <col min="13" max="13" width="9.09259259259259" customWidth="1"/>
    <col min="14" max="14" width="8" customWidth="1"/>
    <col min="15" max="15" width="7.46296296296296" customWidth="1"/>
    <col min="16" max="16" width="6.50925925925926" customWidth="1"/>
    <col min="17" max="17" width="13.3333333333333" customWidth="1"/>
    <col min="18" max="18" width="9.66666666666667" customWidth="1"/>
    <col min="19" max="19" width="11.1111111111111" customWidth="1"/>
  </cols>
  <sheetData>
    <row r="1" ht="16.35" customHeight="1" spans="1:19">
      <c r="A1" s="1"/>
      <c r="S1" s="1" t="s">
        <v>540</v>
      </c>
    </row>
    <row r="2" ht="42.25" customHeight="1" spans="1:19">
      <c r="A2" s="2" t="s">
        <v>541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部门：益阳市赫山区赫山街道中心幼儿园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32</v>
      </c>
      <c r="R4" s="9"/>
      <c r="S4" s="9"/>
    </row>
    <row r="5" ht="18.1" customHeight="1" spans="1:19">
      <c r="A5" s="4" t="s">
        <v>380</v>
      </c>
      <c r="B5" s="4" t="s">
        <v>381</v>
      </c>
      <c r="C5" s="4" t="s">
        <v>542</v>
      </c>
      <c r="D5" s="4"/>
      <c r="E5" s="4"/>
      <c r="F5" s="4"/>
      <c r="G5" s="4"/>
      <c r="H5" s="4"/>
      <c r="I5" s="4"/>
      <c r="J5" s="4" t="s">
        <v>543</v>
      </c>
      <c r="K5" s="4" t="s">
        <v>544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440</v>
      </c>
      <c r="D6" s="4" t="s">
        <v>545</v>
      </c>
      <c r="E6" s="4"/>
      <c r="F6" s="4"/>
      <c r="G6" s="4"/>
      <c r="H6" s="4" t="s">
        <v>546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139</v>
      </c>
      <c r="E7" s="4" t="s">
        <v>547</v>
      </c>
      <c r="F7" s="4" t="s">
        <v>143</v>
      </c>
      <c r="G7" s="4" t="s">
        <v>548</v>
      </c>
      <c r="H7" s="4" t="s">
        <v>158</v>
      </c>
      <c r="I7" s="4" t="s">
        <v>159</v>
      </c>
      <c r="J7" s="4"/>
      <c r="K7" s="4" t="s">
        <v>443</v>
      </c>
      <c r="L7" s="4" t="s">
        <v>444</v>
      </c>
      <c r="M7" s="4" t="s">
        <v>445</v>
      </c>
      <c r="N7" s="4" t="s">
        <v>450</v>
      </c>
      <c r="O7" s="4" t="s">
        <v>446</v>
      </c>
      <c r="P7" s="4" t="s">
        <v>549</v>
      </c>
      <c r="Q7" s="4" t="s">
        <v>550</v>
      </c>
      <c r="R7" s="4" t="s">
        <v>551</v>
      </c>
      <c r="S7" s="4" t="s">
        <v>451</v>
      </c>
    </row>
    <row r="8" ht="19.8" customHeight="1" spans="1:19">
      <c r="A8" s="5">
        <v>127047</v>
      </c>
      <c r="B8" s="5" t="s">
        <v>3</v>
      </c>
      <c r="C8" s="6"/>
      <c r="D8" s="6"/>
      <c r="E8" s="6"/>
      <c r="F8" s="6"/>
      <c r="G8" s="6"/>
      <c r="H8" s="6"/>
      <c r="I8" s="6"/>
      <c r="J8" s="5" t="s">
        <v>552</v>
      </c>
      <c r="K8" s="5" t="s">
        <v>452</v>
      </c>
      <c r="L8" s="5" t="s">
        <v>453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458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459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460</v>
      </c>
      <c r="L11" s="8" t="s">
        <v>461</v>
      </c>
      <c r="M11" s="5" t="s">
        <v>553</v>
      </c>
      <c r="N11" s="5"/>
      <c r="O11" s="5"/>
      <c r="P11" s="5"/>
      <c r="Q11" s="5"/>
      <c r="R11" s="5" t="s">
        <v>470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462</v>
      </c>
      <c r="M12" s="5" t="s">
        <v>554</v>
      </c>
      <c r="N12" s="5"/>
      <c r="O12" s="5"/>
      <c r="P12" s="5"/>
      <c r="Q12" s="5"/>
      <c r="R12" s="5" t="s">
        <v>470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466</v>
      </c>
      <c r="M13" s="5" t="s">
        <v>555</v>
      </c>
      <c r="N13" s="5"/>
      <c r="O13" s="5"/>
      <c r="P13" s="5"/>
      <c r="Q13" s="5"/>
      <c r="R13" s="5" t="s">
        <v>470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471</v>
      </c>
      <c r="L14" s="8" t="s">
        <v>472</v>
      </c>
      <c r="M14" s="5" t="s">
        <v>556</v>
      </c>
      <c r="N14" s="5"/>
      <c r="O14" s="5"/>
      <c r="P14" s="5"/>
      <c r="Q14" s="5"/>
      <c r="R14" s="5" t="s">
        <v>484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473</v>
      </c>
      <c r="M15" s="5" t="s">
        <v>557</v>
      </c>
      <c r="N15" s="5"/>
      <c r="O15" s="5"/>
      <c r="P15" s="5"/>
      <c r="Q15" s="5"/>
      <c r="R15" s="5" t="s">
        <v>484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474</v>
      </c>
      <c r="M16" s="5" t="s">
        <v>558</v>
      </c>
      <c r="N16" s="5"/>
      <c r="O16" s="5"/>
      <c r="P16" s="5"/>
      <c r="Q16" s="5"/>
      <c r="R16" s="5" t="s">
        <v>470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476</v>
      </c>
      <c r="M17" s="5" t="s">
        <v>559</v>
      </c>
      <c r="N17" s="5"/>
      <c r="O17" s="5"/>
      <c r="P17" s="5"/>
      <c r="Q17" s="5"/>
      <c r="R17" s="5" t="s">
        <v>470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477</v>
      </c>
      <c r="L18" s="8" t="s">
        <v>478</v>
      </c>
      <c r="M18" s="5" t="s">
        <v>560</v>
      </c>
      <c r="N18" s="5"/>
      <c r="O18" s="5"/>
      <c r="P18" s="5"/>
      <c r="Q18" s="5"/>
      <c r="R18" s="5" t="s">
        <v>470</v>
      </c>
      <c r="S18" s="5"/>
    </row>
    <row r="19" ht="16.35" customHeight="1" spans="1:8">
      <c r="A19" s="7" t="s">
        <v>539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27" workbookViewId="0">
      <selection activeCell="H1" sqref="A1:H40"/>
    </sheetView>
  </sheetViews>
  <sheetFormatPr defaultColWidth="10" defaultRowHeight="14.4" outlineLevelCol="7"/>
  <cols>
    <col min="1" max="1" width="29.4537037037037" customWidth="1"/>
    <col min="2" max="2" width="10.1759259259259" customWidth="1"/>
    <col min="3" max="3" width="23.0648148148148" customWidth="1"/>
    <col min="4" max="4" width="10.5833333333333" customWidth="1"/>
    <col min="5" max="5" width="24.0185185185185" customWidth="1"/>
    <col min="6" max="6" width="10.4537037037037" customWidth="1"/>
    <col min="7" max="7" width="20.212962962963" customWidth="1"/>
    <col min="8" max="8" width="10.990740740740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">
        <v>31</v>
      </c>
      <c r="B3" s="11"/>
      <c r="C3" s="11"/>
      <c r="D3" s="11"/>
      <c r="E3" s="11"/>
      <c r="F3" s="11"/>
      <c r="G3" s="9" t="s">
        <v>32</v>
      </c>
      <c r="H3" s="9"/>
    </row>
    <row r="4" ht="17.9" customHeight="1" spans="1:8">
      <c r="A4" s="4" t="s">
        <v>33</v>
      </c>
      <c r="B4" s="4"/>
      <c r="C4" s="4" t="s">
        <v>34</v>
      </c>
      <c r="D4" s="4"/>
      <c r="E4" s="4"/>
      <c r="F4" s="4"/>
      <c r="G4" s="4"/>
      <c r="H4" s="4"/>
    </row>
    <row r="5" ht="22.4" customHeight="1" spans="1:8">
      <c r="A5" s="4" t="s">
        <v>35</v>
      </c>
      <c r="B5" s="4" t="s">
        <v>36</v>
      </c>
      <c r="C5" s="4" t="s">
        <v>37</v>
      </c>
      <c r="D5" s="4" t="s">
        <v>36</v>
      </c>
      <c r="E5" s="4" t="s">
        <v>38</v>
      </c>
      <c r="F5" s="4" t="s">
        <v>36</v>
      </c>
      <c r="G5" s="4" t="s">
        <v>39</v>
      </c>
      <c r="H5" s="4" t="s">
        <v>36</v>
      </c>
    </row>
    <row r="6" ht="16.25" customHeight="1" spans="1:8">
      <c r="A6" s="14" t="s">
        <v>40</v>
      </c>
      <c r="B6" s="6">
        <v>2.12</v>
      </c>
      <c r="C6" s="5" t="s">
        <v>41</v>
      </c>
      <c r="D6" s="21"/>
      <c r="E6" s="14" t="s">
        <v>42</v>
      </c>
      <c r="F6" s="13">
        <v>2.12</v>
      </c>
      <c r="G6" s="5" t="s">
        <v>43</v>
      </c>
      <c r="H6" s="6">
        <f>F7</f>
        <v>2.12</v>
      </c>
    </row>
    <row r="7" ht="16.25" customHeight="1" spans="1:8">
      <c r="A7" s="5" t="s">
        <v>44</v>
      </c>
      <c r="B7" s="6"/>
      <c r="C7" s="5" t="s">
        <v>45</v>
      </c>
      <c r="D7" s="21"/>
      <c r="E7" s="5" t="s">
        <v>46</v>
      </c>
      <c r="F7" s="6">
        <v>2.12</v>
      </c>
      <c r="G7" s="5" t="s">
        <v>47</v>
      </c>
      <c r="H7" s="6">
        <f>F8+F12</f>
        <v>0</v>
      </c>
    </row>
    <row r="8" ht="16.25" customHeight="1" spans="1:8">
      <c r="A8" s="14" t="s">
        <v>48</v>
      </c>
      <c r="B8" s="6"/>
      <c r="C8" s="5" t="s">
        <v>49</v>
      </c>
      <c r="D8" s="21"/>
      <c r="E8" s="5" t="s">
        <v>50</v>
      </c>
      <c r="F8" s="6"/>
      <c r="G8" s="5" t="s">
        <v>51</v>
      </c>
      <c r="H8" s="6">
        <f>F16</f>
        <v>0</v>
      </c>
    </row>
    <row r="9" ht="16.25" customHeight="1" spans="1:8">
      <c r="A9" s="5" t="s">
        <v>52</v>
      </c>
      <c r="B9" s="6"/>
      <c r="C9" s="5" t="s">
        <v>53</v>
      </c>
      <c r="D9" s="21"/>
      <c r="E9" s="5" t="s">
        <v>54</v>
      </c>
      <c r="F9" s="6" cm="1">
        <f t="array" ref="F9">SUM(IF([1]Sheet1!$A:$A=封面!E5,[1]Sheet1!$N:$O,0))/10000</f>
        <v>0</v>
      </c>
      <c r="G9" s="5" t="s">
        <v>55</v>
      </c>
      <c r="H9" s="6"/>
    </row>
    <row r="10" ht="16.25" customHeight="1" spans="1:8">
      <c r="A10" s="5" t="s">
        <v>56</v>
      </c>
      <c r="B10" s="6"/>
      <c r="C10" s="5" t="s">
        <v>57</v>
      </c>
      <c r="D10" s="21">
        <v>2.12</v>
      </c>
      <c r="E10" s="14" t="s">
        <v>58</v>
      </c>
      <c r="F10" s="13"/>
      <c r="G10" s="5" t="s">
        <v>59</v>
      </c>
      <c r="H10" s="6"/>
    </row>
    <row r="11" ht="16.25" customHeight="1" spans="1:8">
      <c r="A11" s="5" t="s">
        <v>60</v>
      </c>
      <c r="B11" s="6"/>
      <c r="C11" s="5" t="s">
        <v>61</v>
      </c>
      <c r="D11" s="21"/>
      <c r="E11" s="5" t="s">
        <v>62</v>
      </c>
      <c r="F11" s="6"/>
      <c r="G11" s="5" t="s">
        <v>63</v>
      </c>
      <c r="H11" s="6"/>
    </row>
    <row r="12" ht="16.25" customHeight="1" spans="1:8">
      <c r="A12" s="5" t="s">
        <v>64</v>
      </c>
      <c r="B12" s="6"/>
      <c r="C12" s="5" t="s">
        <v>65</v>
      </c>
      <c r="D12" s="21"/>
      <c r="E12" s="5" t="s">
        <v>66</v>
      </c>
      <c r="F12" s="6"/>
      <c r="G12" s="5" t="s">
        <v>67</v>
      </c>
      <c r="H12" s="6"/>
    </row>
    <row r="13" ht="16.25" customHeight="1" spans="1:8">
      <c r="A13" s="5" t="s">
        <v>68</v>
      </c>
      <c r="B13" s="6"/>
      <c r="C13" s="5" t="s">
        <v>69</v>
      </c>
      <c r="D13" s="21"/>
      <c r="E13" s="5" t="s">
        <v>70</v>
      </c>
      <c r="F13" s="6"/>
      <c r="G13" s="5" t="s">
        <v>71</v>
      </c>
      <c r="H13" s="6"/>
    </row>
    <row r="14" ht="16.25" customHeight="1" spans="1:8">
      <c r="A14" s="5" t="s">
        <v>72</v>
      </c>
      <c r="B14" s="6"/>
      <c r="C14" s="5" t="s">
        <v>73</v>
      </c>
      <c r="D14" s="21"/>
      <c r="E14" s="5" t="s">
        <v>74</v>
      </c>
      <c r="F14" s="6"/>
      <c r="G14" s="5" t="s">
        <v>75</v>
      </c>
      <c r="H14" s="6"/>
    </row>
    <row r="15" ht="16.25" customHeight="1" spans="1:8">
      <c r="A15" s="5" t="s">
        <v>76</v>
      </c>
      <c r="B15" s="6"/>
      <c r="C15" s="5" t="s">
        <v>77</v>
      </c>
      <c r="D15" s="21"/>
      <c r="E15" s="5" t="s">
        <v>78</v>
      </c>
      <c r="F15" s="6"/>
      <c r="G15" s="5" t="s">
        <v>79</v>
      </c>
      <c r="H15" s="6"/>
    </row>
    <row r="16" ht="16.25" customHeight="1" spans="1:8">
      <c r="A16" s="5" t="s">
        <v>80</v>
      </c>
      <c r="B16" s="6"/>
      <c r="C16" s="5" t="s">
        <v>81</v>
      </c>
      <c r="D16" s="21"/>
      <c r="E16" s="5" t="s">
        <v>82</v>
      </c>
      <c r="F16" s="6"/>
      <c r="G16" s="5" t="s">
        <v>83</v>
      </c>
      <c r="H16" s="6"/>
    </row>
    <row r="17" ht="16.25" customHeight="1" spans="1:8">
      <c r="A17" s="5" t="s">
        <v>84</v>
      </c>
      <c r="B17" s="6"/>
      <c r="C17" s="5" t="s">
        <v>85</v>
      </c>
      <c r="D17" s="21"/>
      <c r="E17" s="5" t="s">
        <v>86</v>
      </c>
      <c r="F17" s="6"/>
      <c r="G17" s="5" t="s">
        <v>87</v>
      </c>
      <c r="H17" s="6"/>
    </row>
    <row r="18" ht="16.25" customHeight="1" spans="1:8">
      <c r="A18" s="5" t="s">
        <v>88</v>
      </c>
      <c r="B18" s="6"/>
      <c r="C18" s="5" t="s">
        <v>89</v>
      </c>
      <c r="D18" s="21"/>
      <c r="E18" s="5" t="s">
        <v>90</v>
      </c>
      <c r="F18" s="6"/>
      <c r="G18" s="5" t="s">
        <v>91</v>
      </c>
      <c r="H18" s="6"/>
    </row>
    <row r="19" ht="16.25" customHeight="1" spans="1:8">
      <c r="A19" s="5" t="s">
        <v>92</v>
      </c>
      <c r="B19" s="6"/>
      <c r="C19" s="5" t="s">
        <v>93</v>
      </c>
      <c r="D19" s="21"/>
      <c r="E19" s="5" t="s">
        <v>94</v>
      </c>
      <c r="F19" s="6"/>
      <c r="G19" s="5" t="s">
        <v>95</v>
      </c>
      <c r="H19" s="6"/>
    </row>
    <row r="20" ht="16.25" customHeight="1" spans="1:8">
      <c r="A20" s="14" t="s">
        <v>96</v>
      </c>
      <c r="B20" s="13"/>
      <c r="C20" s="5" t="s">
        <v>97</v>
      </c>
      <c r="D20" s="21"/>
      <c r="E20" s="5" t="s">
        <v>98</v>
      </c>
      <c r="F20" s="6"/>
      <c r="G20" s="5"/>
      <c r="H20" s="6"/>
    </row>
    <row r="21" ht="16.25" customHeight="1" spans="1:8">
      <c r="A21" s="14" t="s">
        <v>99</v>
      </c>
      <c r="B21" s="13"/>
      <c r="C21" s="5" t="s">
        <v>100</v>
      </c>
      <c r="D21" s="21"/>
      <c r="E21" s="14" t="s">
        <v>101</v>
      </c>
      <c r="F21" s="13"/>
      <c r="G21" s="5"/>
      <c r="H21" s="6"/>
    </row>
    <row r="22" ht="16.25" customHeight="1" spans="1:8">
      <c r="A22" s="14" t="s">
        <v>102</v>
      </c>
      <c r="B22" s="13"/>
      <c r="C22" s="5" t="s">
        <v>103</v>
      </c>
      <c r="D22" s="21"/>
      <c r="E22" s="5"/>
      <c r="F22" s="5"/>
      <c r="G22" s="5"/>
      <c r="H22" s="6"/>
    </row>
    <row r="23" ht="16.25" customHeight="1" spans="1:8">
      <c r="A23" s="14" t="s">
        <v>104</v>
      </c>
      <c r="B23" s="13"/>
      <c r="C23" s="5" t="s">
        <v>105</v>
      </c>
      <c r="D23" s="21"/>
      <c r="E23" s="5"/>
      <c r="F23" s="5"/>
      <c r="G23" s="5"/>
      <c r="H23" s="6"/>
    </row>
    <row r="24" ht="16.25" customHeight="1" spans="1:8">
      <c r="A24" s="14" t="s">
        <v>106</v>
      </c>
      <c r="B24" s="13"/>
      <c r="C24" s="5" t="s">
        <v>107</v>
      </c>
      <c r="D24" s="21"/>
      <c r="E24" s="5"/>
      <c r="F24" s="5"/>
      <c r="G24" s="5"/>
      <c r="H24" s="6"/>
    </row>
    <row r="25" ht="16.25" customHeight="1" spans="1:8">
      <c r="A25" s="5" t="s">
        <v>108</v>
      </c>
      <c r="B25" s="6"/>
      <c r="C25" s="5" t="s">
        <v>109</v>
      </c>
      <c r="D25" s="21"/>
      <c r="E25" s="5"/>
      <c r="F25" s="5"/>
      <c r="G25" s="5"/>
      <c r="H25" s="6"/>
    </row>
    <row r="26" ht="16.25" customHeight="1" spans="1:8">
      <c r="A26" s="5" t="s">
        <v>110</v>
      </c>
      <c r="B26" s="6"/>
      <c r="C26" s="5" t="s">
        <v>111</v>
      </c>
      <c r="D26" s="21"/>
      <c r="E26" s="5"/>
      <c r="F26" s="5"/>
      <c r="G26" s="5"/>
      <c r="H26" s="6"/>
    </row>
    <row r="27" ht="16.25" customHeight="1" spans="1:8">
      <c r="A27" s="5" t="s">
        <v>112</v>
      </c>
      <c r="B27" s="6"/>
      <c r="C27" s="5" t="s">
        <v>113</v>
      </c>
      <c r="D27" s="21"/>
      <c r="E27" s="5"/>
      <c r="F27" s="5"/>
      <c r="G27" s="5"/>
      <c r="H27" s="6"/>
    </row>
    <row r="28" ht="16.25" customHeight="1" spans="1:8">
      <c r="A28" s="14" t="s">
        <v>114</v>
      </c>
      <c r="B28" s="13"/>
      <c r="C28" s="5" t="s">
        <v>115</v>
      </c>
      <c r="D28" s="21"/>
      <c r="E28" s="5"/>
      <c r="F28" s="5"/>
      <c r="G28" s="5"/>
      <c r="H28" s="6"/>
    </row>
    <row r="29" ht="16.25" customHeight="1" spans="1:8">
      <c r="A29" s="14" t="s">
        <v>116</v>
      </c>
      <c r="B29" s="13"/>
      <c r="C29" s="5" t="s">
        <v>117</v>
      </c>
      <c r="D29" s="21"/>
      <c r="E29" s="5"/>
      <c r="F29" s="5"/>
      <c r="G29" s="5"/>
      <c r="H29" s="6"/>
    </row>
    <row r="30" ht="16.25" customHeight="1" spans="1:8">
      <c r="A30" s="14" t="s">
        <v>118</v>
      </c>
      <c r="B30" s="13"/>
      <c r="C30" s="5" t="s">
        <v>119</v>
      </c>
      <c r="D30" s="21"/>
      <c r="E30" s="5"/>
      <c r="F30" s="5"/>
      <c r="G30" s="5"/>
      <c r="H30" s="6"/>
    </row>
    <row r="31" ht="16.25" customHeight="1" spans="1:8">
      <c r="A31" s="14" t="s">
        <v>120</v>
      </c>
      <c r="B31" s="13"/>
      <c r="C31" s="5" t="s">
        <v>121</v>
      </c>
      <c r="D31" s="21"/>
      <c r="E31" s="5"/>
      <c r="F31" s="5"/>
      <c r="G31" s="5"/>
      <c r="H31" s="6"/>
    </row>
    <row r="32" ht="16.25" customHeight="1" spans="1:8">
      <c r="A32" s="14" t="s">
        <v>122</v>
      </c>
      <c r="B32" s="13"/>
      <c r="C32" s="5" t="s">
        <v>123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124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125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126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127</v>
      </c>
      <c r="B37" s="13">
        <f>SUM(B32+B23+B6)</f>
        <v>2.12</v>
      </c>
      <c r="C37" s="14" t="s">
        <v>128</v>
      </c>
      <c r="D37" s="13">
        <f>D13+D10</f>
        <v>2.12</v>
      </c>
      <c r="E37" s="14" t="s">
        <v>128</v>
      </c>
      <c r="F37" s="13">
        <f>F10+F6</f>
        <v>2.12</v>
      </c>
      <c r="G37" s="14" t="s">
        <v>128</v>
      </c>
      <c r="H37" s="13">
        <f>H14+H8+H7+H6</f>
        <v>2.12</v>
      </c>
    </row>
    <row r="38" ht="16.25" customHeight="1" spans="1:8">
      <c r="A38" s="14" t="s">
        <v>129</v>
      </c>
      <c r="B38" s="13"/>
      <c r="C38" s="14" t="s">
        <v>130</v>
      </c>
      <c r="D38" s="13"/>
      <c r="E38" s="14" t="s">
        <v>130</v>
      </c>
      <c r="F38" s="13"/>
      <c r="G38" s="14" t="s">
        <v>130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131</v>
      </c>
      <c r="B40" s="13">
        <f>B37</f>
        <v>2.12</v>
      </c>
      <c r="C40" s="14" t="s">
        <v>132</v>
      </c>
      <c r="D40" s="13">
        <f>D37</f>
        <v>2.12</v>
      </c>
      <c r="E40" s="14" t="s">
        <v>132</v>
      </c>
      <c r="F40" s="13">
        <f>F37</f>
        <v>2.12</v>
      </c>
      <c r="G40" s="14" t="s">
        <v>132</v>
      </c>
      <c r="H40" s="13">
        <f>H37</f>
        <v>2.12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opLeftCell="G1" workbookViewId="0">
      <selection activeCell="AC4" sqref="AC4"/>
    </sheetView>
  </sheetViews>
  <sheetFormatPr defaultColWidth="10" defaultRowHeight="14.4"/>
  <cols>
    <col min="1" max="1" width="5.83333333333333" customWidth="1"/>
    <col min="2" max="2" width="16.1481481481481" customWidth="1"/>
    <col min="3" max="3" width="9.40740740740741" customWidth="1"/>
    <col min="4" max="4" width="8.0462962962963" customWidth="1"/>
    <col min="5" max="6" width="7.69444444444444" customWidth="1"/>
    <col min="7" max="25" width="4" customWidth="1"/>
  </cols>
  <sheetData>
    <row r="1" ht="16.35" customHeight="1" spans="1:25">
      <c r="A1" s="1"/>
      <c r="X1" s="16" t="s">
        <v>133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32</v>
      </c>
      <c r="Y3" s="9"/>
    </row>
    <row r="4" ht="22.4" customHeight="1" spans="1:25">
      <c r="A4" s="18" t="s">
        <v>134</v>
      </c>
      <c r="B4" s="18" t="s">
        <v>135</v>
      </c>
      <c r="C4" s="18" t="s">
        <v>136</v>
      </c>
      <c r="D4" s="18" t="s">
        <v>137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129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138</v>
      </c>
      <c r="E5" s="18" t="s">
        <v>139</v>
      </c>
      <c r="F5" s="18" t="s">
        <v>140</v>
      </c>
      <c r="G5" s="18" t="s">
        <v>141</v>
      </c>
      <c r="H5" s="18" t="s">
        <v>142</v>
      </c>
      <c r="I5" s="18" t="s">
        <v>143</v>
      </c>
      <c r="J5" s="18" t="s">
        <v>144</v>
      </c>
      <c r="K5" s="18"/>
      <c r="L5" s="18"/>
      <c r="M5" s="18"/>
      <c r="N5" s="18" t="s">
        <v>145</v>
      </c>
      <c r="O5" s="18" t="s">
        <v>146</v>
      </c>
      <c r="P5" s="18" t="s">
        <v>147</v>
      </c>
      <c r="Q5" s="18" t="s">
        <v>148</v>
      </c>
      <c r="R5" s="18" t="s">
        <v>149</v>
      </c>
      <c r="S5" s="18" t="s">
        <v>138</v>
      </c>
      <c r="T5" s="18" t="s">
        <v>139</v>
      </c>
      <c r="U5" s="18" t="s">
        <v>140</v>
      </c>
      <c r="V5" s="18" t="s">
        <v>141</v>
      </c>
      <c r="W5" s="18" t="s">
        <v>142</v>
      </c>
      <c r="X5" s="18" t="s">
        <v>143</v>
      </c>
      <c r="Y5" s="18" t="s">
        <v>150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151</v>
      </c>
      <c r="K6" s="18" t="s">
        <v>152</v>
      </c>
      <c r="L6" s="18" t="s">
        <v>153</v>
      </c>
      <c r="M6" s="18" t="s">
        <v>142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136</v>
      </c>
      <c r="C7" s="28">
        <f>C9</f>
        <v>2.12</v>
      </c>
      <c r="D7" s="28">
        <f>D8</f>
        <v>2.12</v>
      </c>
      <c r="E7" s="28">
        <v>2.12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</row>
    <row r="8" ht="22.8" customHeight="1" spans="1:25">
      <c r="A8" s="12">
        <v>127047</v>
      </c>
      <c r="B8" s="12" t="s">
        <v>3</v>
      </c>
      <c r="C8" s="28">
        <f>C9</f>
        <v>2.12</v>
      </c>
      <c r="D8" s="28">
        <f>D9</f>
        <v>2.12</v>
      </c>
      <c r="E8" s="28">
        <v>2.12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</row>
    <row r="9" ht="22.8" customHeight="1" spans="1:25">
      <c r="A9" s="56">
        <v>127047</v>
      </c>
      <c r="B9" s="56" t="s">
        <v>3</v>
      </c>
      <c r="C9" s="21">
        <f>D9</f>
        <v>2.12</v>
      </c>
      <c r="D9" s="21">
        <f>E9+I9+R9</f>
        <v>2.12</v>
      </c>
      <c r="E9" s="6">
        <v>2.12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A1" sqref="A1:K12"/>
    </sheetView>
  </sheetViews>
  <sheetFormatPr defaultColWidth="10" defaultRowHeight="14.4"/>
  <cols>
    <col min="1" max="1" width="4.62037037037037" customWidth="1"/>
    <col min="2" max="2" width="4.87962962962963" customWidth="1"/>
    <col min="3" max="3" width="5.01851851851852" customWidth="1"/>
    <col min="4" max="4" width="11.9444444444444" customWidth="1"/>
    <col min="5" max="5" width="25.787037037037" customWidth="1"/>
    <col min="6" max="6" width="12.3518518518519" customWidth="1"/>
    <col min="7" max="7" width="11.3981481481481" customWidth="1"/>
    <col min="8" max="8" width="13.9722222222222" customWidth="1"/>
    <col min="9" max="9" width="14.7962962962963" customWidth="1"/>
    <col min="10" max="11" width="17.5" customWidth="1"/>
  </cols>
  <sheetData>
    <row r="1" ht="16.35" customHeight="1" spans="1:11">
      <c r="A1" s="1"/>
      <c r="D1" s="44"/>
      <c r="K1" s="16" t="s">
        <v>154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部门：益阳市赫山区赫山街道中心幼儿园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32</v>
      </c>
    </row>
    <row r="4" ht="27.6" customHeight="1" spans="1:11">
      <c r="A4" s="4" t="s">
        <v>155</v>
      </c>
      <c r="B4" s="4"/>
      <c r="C4" s="4"/>
      <c r="D4" s="4" t="s">
        <v>156</v>
      </c>
      <c r="E4" s="4" t="s">
        <v>157</v>
      </c>
      <c r="F4" s="4" t="s">
        <v>136</v>
      </c>
      <c r="G4" s="4" t="s">
        <v>158</v>
      </c>
      <c r="H4" s="4" t="s">
        <v>159</v>
      </c>
      <c r="I4" s="4" t="s">
        <v>160</v>
      </c>
      <c r="J4" s="4" t="s">
        <v>161</v>
      </c>
      <c r="K4" s="4" t="s">
        <v>162</v>
      </c>
    </row>
    <row r="5" ht="25.85" customHeight="1" spans="1:11">
      <c r="A5" s="4" t="s">
        <v>163</v>
      </c>
      <c r="B5" s="4" t="s">
        <v>164</v>
      </c>
      <c r="C5" s="4" t="s">
        <v>165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136</v>
      </c>
      <c r="E6" s="46"/>
      <c r="F6" s="47">
        <v>2.12</v>
      </c>
      <c r="G6" s="47"/>
      <c r="H6" s="47">
        <v>2.12</v>
      </c>
      <c r="I6" s="47"/>
      <c r="J6" s="46"/>
      <c r="K6" s="46"/>
    </row>
    <row r="7" ht="22.8" customHeight="1" spans="1:11">
      <c r="A7" s="48"/>
      <c r="B7" s="48"/>
      <c r="C7" s="48"/>
      <c r="D7" s="49">
        <v>127047</v>
      </c>
      <c r="E7" s="49" t="s">
        <v>3</v>
      </c>
      <c r="F7" s="50">
        <v>2.12</v>
      </c>
      <c r="G7" s="50"/>
      <c r="H7" s="50">
        <v>2.12</v>
      </c>
      <c r="I7" s="50"/>
      <c r="J7" s="55"/>
      <c r="K7" s="55"/>
    </row>
    <row r="8" ht="22.8" customHeight="1" spans="1:11">
      <c r="A8" s="51" t="s">
        <v>166</v>
      </c>
      <c r="B8" s="51" t="s">
        <v>167</v>
      </c>
      <c r="C8" s="51" t="s">
        <v>168</v>
      </c>
      <c r="D8" s="52" t="s">
        <v>169</v>
      </c>
      <c r="E8" s="53" t="s">
        <v>170</v>
      </c>
      <c r="F8" s="54">
        <v>0</v>
      </c>
      <c r="G8" s="54"/>
      <c r="H8" s="54">
        <v>0</v>
      </c>
      <c r="I8" s="54"/>
      <c r="J8" s="53"/>
      <c r="K8" s="53"/>
    </row>
    <row r="9" ht="22.8" customHeight="1" spans="1:11">
      <c r="A9" s="51" t="s">
        <v>166</v>
      </c>
      <c r="B9" s="51" t="s">
        <v>171</v>
      </c>
      <c r="C9" s="51" t="s">
        <v>167</v>
      </c>
      <c r="D9" s="52" t="s">
        <v>172</v>
      </c>
      <c r="E9" s="53" t="s">
        <v>173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166</v>
      </c>
      <c r="B10" s="51" t="s">
        <v>171</v>
      </c>
      <c r="C10" s="51" t="s">
        <v>168</v>
      </c>
      <c r="D10" s="52" t="s">
        <v>174</v>
      </c>
      <c r="E10" s="53" t="s">
        <v>175</v>
      </c>
      <c r="F10" s="54">
        <v>2.12</v>
      </c>
      <c r="G10" s="54"/>
      <c r="H10" s="54">
        <v>2.12</v>
      </c>
      <c r="I10" s="54"/>
      <c r="J10" s="53"/>
      <c r="K10" s="53"/>
    </row>
    <row r="11" ht="22.8" customHeight="1" spans="1:11">
      <c r="A11" s="51" t="s">
        <v>166</v>
      </c>
      <c r="B11" s="51" t="s">
        <v>176</v>
      </c>
      <c r="C11" s="51" t="s">
        <v>171</v>
      </c>
      <c r="D11" s="52" t="s">
        <v>177</v>
      </c>
      <c r="E11" s="53" t="s">
        <v>178</v>
      </c>
      <c r="F11" s="54">
        <v>0</v>
      </c>
      <c r="G11" s="54"/>
      <c r="H11" s="54">
        <v>0</v>
      </c>
      <c r="I11" s="54"/>
      <c r="J11" s="53"/>
      <c r="K11" s="53"/>
    </row>
    <row r="12" ht="22.8" customHeight="1" spans="1:11">
      <c r="A12" s="51" t="s">
        <v>179</v>
      </c>
      <c r="B12" s="51" t="s">
        <v>180</v>
      </c>
      <c r="C12" s="51" t="s">
        <v>181</v>
      </c>
      <c r="D12" s="52" t="s">
        <v>182</v>
      </c>
      <c r="E12" s="53" t="s">
        <v>183</v>
      </c>
      <c r="F12" s="54">
        <f>G12</f>
        <v>0</v>
      </c>
      <c r="G12" s="54"/>
      <c r="H12" s="54"/>
      <c r="I12" s="54"/>
      <c r="J12" s="53"/>
      <c r="K12" s="53"/>
    </row>
    <row r="13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B1" sqref="A1:T13"/>
    </sheetView>
  </sheetViews>
  <sheetFormatPr defaultColWidth="10" defaultRowHeight="14.4"/>
  <cols>
    <col min="1" max="1" width="3.66666666666667" customWidth="1"/>
    <col min="2" max="2" width="4.75" customWidth="1"/>
    <col min="3" max="3" width="4.62037037037037" customWidth="1"/>
    <col min="4" max="4" width="7.32407407407407" customWidth="1"/>
    <col min="5" max="5" width="20.0833333333333" customWidth="1"/>
    <col min="6" max="6" width="9.40740740740741" customWidth="1"/>
    <col min="7" max="8" width="8.59259259259259" customWidth="1"/>
    <col min="9" max="12" width="7.18518518518519" customWidth="1"/>
    <col min="13" max="13" width="6.78703703703704" customWidth="1"/>
    <col min="14" max="17" width="7.18518518518519" customWidth="1"/>
    <col min="18" max="18" width="7.05555555555556" customWidth="1"/>
    <col min="19" max="20" width="7.18518518518519" customWidth="1"/>
    <col min="21" max="21" width="9.76851851851852" customWidth="1"/>
  </cols>
  <sheetData>
    <row r="1" ht="16.35" customHeight="1" spans="1:20">
      <c r="A1" s="1"/>
      <c r="S1" s="16" t="s">
        <v>184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32</v>
      </c>
      <c r="T3" s="9"/>
    </row>
    <row r="4" ht="19.8" customHeight="1" spans="1:20">
      <c r="A4" s="18" t="s">
        <v>155</v>
      </c>
      <c r="B4" s="18"/>
      <c r="C4" s="18"/>
      <c r="D4" s="18" t="s">
        <v>185</v>
      </c>
      <c r="E4" s="18" t="s">
        <v>186</v>
      </c>
      <c r="F4" s="18" t="s">
        <v>187</v>
      </c>
      <c r="G4" s="18" t="s">
        <v>188</v>
      </c>
      <c r="H4" s="18" t="s">
        <v>189</v>
      </c>
      <c r="I4" s="18" t="s">
        <v>190</v>
      </c>
      <c r="J4" s="18" t="s">
        <v>191</v>
      </c>
      <c r="K4" s="18" t="s">
        <v>192</v>
      </c>
      <c r="L4" s="18" t="s">
        <v>193</v>
      </c>
      <c r="M4" s="18" t="s">
        <v>194</v>
      </c>
      <c r="N4" s="18" t="s">
        <v>195</v>
      </c>
      <c r="O4" s="18" t="s">
        <v>196</v>
      </c>
      <c r="P4" s="18" t="s">
        <v>197</v>
      </c>
      <c r="Q4" s="18" t="s">
        <v>198</v>
      </c>
      <c r="R4" s="18" t="s">
        <v>199</v>
      </c>
      <c r="S4" s="18" t="s">
        <v>200</v>
      </c>
      <c r="T4" s="18" t="s">
        <v>201</v>
      </c>
    </row>
    <row r="5" ht="20.7" customHeight="1" spans="1:20">
      <c r="A5" s="18" t="s">
        <v>163</v>
      </c>
      <c r="B5" s="18" t="s">
        <v>164</v>
      </c>
      <c r="C5" s="18" t="s">
        <v>165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136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v>127047</v>
      </c>
      <c r="E7" s="12" t="s">
        <v>3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127047</v>
      </c>
      <c r="E8" s="20" t="str">
        <f>E7</f>
        <v>益阳市赫山区赫山街道中心幼儿园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</row>
    <row r="9" ht="22.8" customHeight="1" spans="1:20">
      <c r="A9" s="23" t="s">
        <v>166</v>
      </c>
      <c r="B9" s="23" t="s">
        <v>171</v>
      </c>
      <c r="C9" s="23" t="s">
        <v>168</v>
      </c>
      <c r="D9" s="19">
        <f t="shared" si="0"/>
        <v>127047</v>
      </c>
      <c r="E9" s="24" t="s">
        <v>175</v>
      </c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  <row r="10" ht="22.8" customHeight="1" spans="1:20">
      <c r="A10" s="23" t="s">
        <v>179</v>
      </c>
      <c r="B10" s="23" t="s">
        <v>180</v>
      </c>
      <c r="C10" s="23" t="s">
        <v>181</v>
      </c>
      <c r="D10" s="19">
        <f t="shared" si="0"/>
        <v>127047</v>
      </c>
      <c r="E10" s="24" t="s">
        <v>183</v>
      </c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166</v>
      </c>
      <c r="B11" s="23" t="s">
        <v>167</v>
      </c>
      <c r="C11" s="23" t="s">
        <v>168</v>
      </c>
      <c r="D11" s="19">
        <f t="shared" si="0"/>
        <v>127047</v>
      </c>
      <c r="E11" s="24" t="s">
        <v>170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166</v>
      </c>
      <c r="B12" s="23" t="s">
        <v>171</v>
      </c>
      <c r="C12" s="23" t="s">
        <v>167</v>
      </c>
      <c r="D12" s="19">
        <f t="shared" si="0"/>
        <v>127047</v>
      </c>
      <c r="E12" s="24" t="s">
        <v>173</v>
      </c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166</v>
      </c>
      <c r="B13" s="23" t="s">
        <v>176</v>
      </c>
      <c r="C13" s="23" t="s">
        <v>171</v>
      </c>
      <c r="D13" s="19">
        <f t="shared" si="0"/>
        <v>127047</v>
      </c>
      <c r="E13" s="24" t="s">
        <v>178</v>
      </c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opLeftCell="A7" workbookViewId="0">
      <selection activeCell="B1" sqref="A1:U13"/>
    </sheetView>
  </sheetViews>
  <sheetFormatPr defaultColWidth="10" defaultRowHeight="14.4"/>
  <cols>
    <col min="1" max="2" width="4.06481481481481" customWidth="1"/>
    <col min="3" max="3" width="4.21296296296296" customWidth="1"/>
    <col min="4" max="4" width="6.11111111111111" customWidth="1"/>
    <col min="5" max="5" width="15.8796296296296" customWidth="1"/>
    <col min="6" max="6" width="9.40740740740741" customWidth="1"/>
    <col min="7" max="7" width="8.59259259259259" customWidth="1"/>
    <col min="8" max="8" width="7.37962962962963" customWidth="1"/>
    <col min="9" max="10" width="7.18518518518519" customWidth="1"/>
    <col min="11" max="11" width="7.37962962962963" customWidth="1"/>
    <col min="12" max="12" width="7.18518518518519" customWidth="1"/>
    <col min="13" max="13" width="7.37962962962963" customWidth="1"/>
    <col min="14" max="16" width="7.18518518518519" customWidth="1"/>
    <col min="17" max="17" width="5.83333333333333" customWidth="1"/>
    <col min="18" max="21" width="7.18518518518519" customWidth="1"/>
    <col min="22" max="22" width="9.76851851851852" customWidth="1"/>
  </cols>
  <sheetData>
    <row r="1" ht="16.35" customHeight="1" spans="1:21">
      <c r="A1" s="1"/>
      <c r="T1" s="16" t="s">
        <v>202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部门：益阳市赫山区赫山街道中心幼儿园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32</v>
      </c>
      <c r="U3" s="9"/>
    </row>
    <row r="4" ht="22.4" customHeight="1" spans="1:21">
      <c r="A4" s="18" t="s">
        <v>155</v>
      </c>
      <c r="B4" s="18"/>
      <c r="C4" s="18"/>
      <c r="D4" s="18" t="s">
        <v>185</v>
      </c>
      <c r="E4" s="18" t="s">
        <v>186</v>
      </c>
      <c r="F4" s="18" t="s">
        <v>203</v>
      </c>
      <c r="G4" s="18" t="s">
        <v>158</v>
      </c>
      <c r="H4" s="18"/>
      <c r="I4" s="18"/>
      <c r="J4" s="18"/>
      <c r="K4" s="18" t="s">
        <v>159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163</v>
      </c>
      <c r="B5" s="18" t="s">
        <v>164</v>
      </c>
      <c r="C5" s="18" t="s">
        <v>165</v>
      </c>
      <c r="D5" s="18"/>
      <c r="E5" s="18"/>
      <c r="F5" s="18"/>
      <c r="G5" s="18" t="s">
        <v>136</v>
      </c>
      <c r="H5" s="18" t="s">
        <v>204</v>
      </c>
      <c r="I5" s="18" t="s">
        <v>205</v>
      </c>
      <c r="J5" s="18" t="s">
        <v>196</v>
      </c>
      <c r="K5" s="18" t="s">
        <v>136</v>
      </c>
      <c r="L5" s="18" t="s">
        <v>206</v>
      </c>
      <c r="M5" s="18" t="s">
        <v>207</v>
      </c>
      <c r="N5" s="18" t="s">
        <v>208</v>
      </c>
      <c r="O5" s="18" t="s">
        <v>198</v>
      </c>
      <c r="P5" s="18" t="s">
        <v>209</v>
      </c>
      <c r="Q5" s="18" t="s">
        <v>210</v>
      </c>
      <c r="R5" s="18" t="s">
        <v>211</v>
      </c>
      <c r="S5" s="18" t="s">
        <v>194</v>
      </c>
      <c r="T5" s="18" t="s">
        <v>197</v>
      </c>
      <c r="U5" s="18" t="s">
        <v>201</v>
      </c>
    </row>
    <row r="6" ht="22.8" customHeight="1" spans="1:21">
      <c r="A6" s="14"/>
      <c r="B6" s="14"/>
      <c r="C6" s="14"/>
      <c r="D6" s="14"/>
      <c r="E6" s="14" t="s">
        <v>136</v>
      </c>
      <c r="F6" s="21">
        <v>0</v>
      </c>
      <c r="G6" s="21"/>
      <c r="H6" s="21"/>
      <c r="I6" s="21"/>
      <c r="J6" s="21"/>
      <c r="K6" s="21">
        <v>0</v>
      </c>
      <c r="L6" s="21">
        <v>0</v>
      </c>
      <c r="M6" s="21">
        <v>0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v>127047</v>
      </c>
      <c r="E7" s="12" t="s">
        <v>3</v>
      </c>
      <c r="F7" s="21">
        <v>0</v>
      </c>
      <c r="G7" s="21"/>
      <c r="H7" s="21"/>
      <c r="I7" s="21"/>
      <c r="J7" s="21"/>
      <c r="K7" s="21">
        <v>0</v>
      </c>
      <c r="L7" s="21">
        <v>0</v>
      </c>
      <c r="M7" s="21">
        <v>0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127047</v>
      </c>
      <c r="E8" s="20" t="str">
        <f>E7</f>
        <v>益阳市赫山区赫山街道中心幼儿园</v>
      </c>
      <c r="F8" s="21">
        <v>0</v>
      </c>
      <c r="G8" s="21"/>
      <c r="H8" s="21"/>
      <c r="I8" s="21"/>
      <c r="J8" s="21"/>
      <c r="K8" s="21">
        <v>0</v>
      </c>
      <c r="L8" s="21">
        <v>0</v>
      </c>
      <c r="M8" s="21">
        <v>0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/>
      <c r="B9" s="23"/>
      <c r="C9" s="23"/>
      <c r="D9" s="19">
        <f t="shared" si="0"/>
        <v>127047</v>
      </c>
      <c r="E9" s="24" t="s">
        <v>175</v>
      </c>
      <c r="F9" s="21">
        <v>0</v>
      </c>
      <c r="G9" s="21"/>
      <c r="H9" s="21"/>
      <c r="I9" s="21"/>
      <c r="J9" s="21"/>
      <c r="K9" s="21">
        <v>0</v>
      </c>
      <c r="L9" s="21">
        <v>0</v>
      </c>
      <c r="M9" s="21">
        <v>0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/>
      <c r="B10" s="23"/>
      <c r="C10" s="23"/>
      <c r="D10" s="19">
        <f t="shared" si="0"/>
        <v>127047</v>
      </c>
      <c r="E10" s="24" t="s">
        <v>183</v>
      </c>
      <c r="F10" s="21">
        <v>0</v>
      </c>
      <c r="G10" s="21"/>
      <c r="H10" s="21"/>
      <c r="I10" s="21"/>
      <c r="J10" s="21"/>
      <c r="K10" s="21">
        <v>0</v>
      </c>
      <c r="L10" s="21">
        <v>0</v>
      </c>
      <c r="M10" s="21">
        <v>0</v>
      </c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/>
      <c r="B11" s="23"/>
      <c r="C11" s="23"/>
      <c r="D11" s="19">
        <f t="shared" si="0"/>
        <v>127047</v>
      </c>
      <c r="E11" s="24" t="s">
        <v>170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/>
      <c r="B12" s="23"/>
      <c r="C12" s="23"/>
      <c r="D12" s="19">
        <f t="shared" si="0"/>
        <v>127047</v>
      </c>
      <c r="E12" s="24" t="s">
        <v>173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/>
      <c r="B13" s="23"/>
      <c r="C13" s="23"/>
      <c r="D13" s="19">
        <f t="shared" si="0"/>
        <v>127047</v>
      </c>
      <c r="E13" s="24" t="s">
        <v>178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25" workbookViewId="0">
      <selection activeCell="A1" sqref="A1:D40"/>
    </sheetView>
  </sheetViews>
  <sheetFormatPr defaultColWidth="10" defaultRowHeight="14.4" outlineLevelCol="4"/>
  <cols>
    <col min="1" max="1" width="24.5648148148148" customWidth="1"/>
    <col min="2" max="2" width="16.0092592592593" customWidth="1"/>
    <col min="3" max="4" width="22.25" customWidth="1"/>
    <col min="5" max="5" width="0.12962962962963" customWidth="1"/>
  </cols>
  <sheetData>
    <row r="1" ht="16.35" customHeight="1" spans="1:4">
      <c r="A1" s="1"/>
      <c r="D1" s="16" t="s">
        <v>212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部门：益阳市赫山区赫山街道中心幼儿园</v>
      </c>
      <c r="B3" s="11"/>
      <c r="C3" s="11"/>
      <c r="D3" s="9" t="s">
        <v>32</v>
      </c>
      <c r="E3" s="1"/>
    </row>
    <row r="4" ht="20.2" customHeight="1" spans="1:5">
      <c r="A4" s="4" t="s">
        <v>33</v>
      </c>
      <c r="B4" s="4"/>
      <c r="C4" s="4" t="s">
        <v>34</v>
      </c>
      <c r="D4" s="4"/>
      <c r="E4" s="41"/>
    </row>
    <row r="5" ht="20.2" customHeight="1" spans="1:5">
      <c r="A5" s="4" t="s">
        <v>35</v>
      </c>
      <c r="B5" s="4" t="s">
        <v>36</v>
      </c>
      <c r="C5" s="4" t="s">
        <v>35</v>
      </c>
      <c r="D5" s="4" t="s">
        <v>36</v>
      </c>
      <c r="E5" s="41"/>
    </row>
    <row r="6" ht="20.2" customHeight="1" spans="1:5">
      <c r="A6" s="14" t="s">
        <v>213</v>
      </c>
      <c r="B6" s="13">
        <v>2.12</v>
      </c>
      <c r="C6" s="14" t="s">
        <v>214</v>
      </c>
      <c r="D6" s="28">
        <f>B6</f>
        <v>2.12</v>
      </c>
      <c r="E6" s="7"/>
    </row>
    <row r="7" ht="20.2" customHeight="1" spans="1:5">
      <c r="A7" s="5" t="s">
        <v>215</v>
      </c>
      <c r="B7" s="6">
        <v>2.12</v>
      </c>
      <c r="C7" s="5" t="s">
        <v>41</v>
      </c>
      <c r="D7" s="21"/>
      <c r="E7" s="7"/>
    </row>
    <row r="8" ht="20.2" customHeight="1" spans="1:5">
      <c r="A8" s="5" t="s">
        <v>216</v>
      </c>
      <c r="B8" s="6"/>
      <c r="C8" s="5" t="s">
        <v>45</v>
      </c>
      <c r="D8" s="21"/>
      <c r="E8" s="7"/>
    </row>
    <row r="9" ht="31.05" customHeight="1" spans="1:5">
      <c r="A9" s="5" t="s">
        <v>48</v>
      </c>
      <c r="B9" s="6"/>
      <c r="C9" s="5" t="s">
        <v>49</v>
      </c>
      <c r="D9" s="21"/>
      <c r="E9" s="7"/>
    </row>
    <row r="10" ht="20.2" customHeight="1" spans="1:5">
      <c r="A10" s="5" t="s">
        <v>217</v>
      </c>
      <c r="B10" s="6"/>
      <c r="C10" s="5" t="s">
        <v>53</v>
      </c>
      <c r="D10" s="21"/>
      <c r="E10" s="7"/>
    </row>
    <row r="11" ht="20.2" customHeight="1" spans="1:5">
      <c r="A11" s="5" t="s">
        <v>218</v>
      </c>
      <c r="B11" s="6"/>
      <c r="C11" s="5" t="s">
        <v>57</v>
      </c>
      <c r="D11" s="21">
        <f>B7</f>
        <v>2.12</v>
      </c>
      <c r="E11" s="7"/>
    </row>
    <row r="12" ht="20.2" customHeight="1" spans="1:5">
      <c r="A12" s="5" t="s">
        <v>219</v>
      </c>
      <c r="B12" s="6"/>
      <c r="C12" s="5" t="s">
        <v>61</v>
      </c>
      <c r="D12" s="21"/>
      <c r="E12" s="7"/>
    </row>
    <row r="13" ht="20.2" customHeight="1" spans="1:5">
      <c r="A13" s="14" t="s">
        <v>220</v>
      </c>
      <c r="B13" s="13"/>
      <c r="C13" s="5" t="s">
        <v>65</v>
      </c>
      <c r="D13" s="21"/>
      <c r="E13" s="7"/>
    </row>
    <row r="14" ht="20.2" customHeight="1" spans="1:5">
      <c r="A14" s="5" t="s">
        <v>215</v>
      </c>
      <c r="B14" s="6"/>
      <c r="C14" s="5" t="s">
        <v>69</v>
      </c>
      <c r="D14" s="21"/>
      <c r="E14" s="7"/>
    </row>
    <row r="15" ht="20.2" customHeight="1" spans="1:5">
      <c r="A15" s="5" t="s">
        <v>217</v>
      </c>
      <c r="B15" s="6"/>
      <c r="C15" s="5" t="s">
        <v>73</v>
      </c>
      <c r="D15" s="21"/>
      <c r="E15" s="7"/>
    </row>
    <row r="16" ht="20.2" customHeight="1" spans="1:5">
      <c r="A16" s="5" t="s">
        <v>218</v>
      </c>
      <c r="B16" s="6"/>
      <c r="C16" s="5" t="s">
        <v>77</v>
      </c>
      <c r="D16" s="21"/>
      <c r="E16" s="7"/>
    </row>
    <row r="17" ht="20.2" customHeight="1" spans="1:5">
      <c r="A17" s="5" t="s">
        <v>219</v>
      </c>
      <c r="B17" s="6"/>
      <c r="C17" s="5" t="s">
        <v>81</v>
      </c>
      <c r="D17" s="21"/>
      <c r="E17" s="7"/>
    </row>
    <row r="18" ht="20.2" customHeight="1" spans="1:5">
      <c r="A18" s="5"/>
      <c r="B18" s="6"/>
      <c r="C18" s="5" t="s">
        <v>85</v>
      </c>
      <c r="D18" s="21"/>
      <c r="E18" s="7"/>
    </row>
    <row r="19" ht="20.2" customHeight="1" spans="1:5">
      <c r="A19" s="5"/>
      <c r="B19" s="5"/>
      <c r="C19" s="5" t="s">
        <v>89</v>
      </c>
      <c r="D19" s="21"/>
      <c r="E19" s="7"/>
    </row>
    <row r="20" ht="20.2" customHeight="1" spans="1:5">
      <c r="A20" s="5"/>
      <c r="B20" s="5"/>
      <c r="C20" s="5" t="s">
        <v>93</v>
      </c>
      <c r="D20" s="21"/>
      <c r="E20" s="7"/>
    </row>
    <row r="21" ht="20.2" customHeight="1" spans="1:5">
      <c r="A21" s="5"/>
      <c r="B21" s="5"/>
      <c r="C21" s="5" t="s">
        <v>97</v>
      </c>
      <c r="D21" s="21"/>
      <c r="E21" s="7"/>
    </row>
    <row r="22" ht="20.2" customHeight="1" spans="1:5">
      <c r="A22" s="5"/>
      <c r="B22" s="5"/>
      <c r="C22" s="5" t="s">
        <v>100</v>
      </c>
      <c r="D22" s="21"/>
      <c r="E22" s="7"/>
    </row>
    <row r="23" ht="20.2" customHeight="1" spans="1:5">
      <c r="A23" s="5"/>
      <c r="B23" s="5"/>
      <c r="C23" s="5" t="s">
        <v>103</v>
      </c>
      <c r="D23" s="21"/>
      <c r="E23" s="7"/>
    </row>
    <row r="24" ht="20.2" customHeight="1" spans="1:5">
      <c r="A24" s="5"/>
      <c r="B24" s="5"/>
      <c r="C24" s="5" t="s">
        <v>105</v>
      </c>
      <c r="D24" s="21"/>
      <c r="E24" s="7"/>
    </row>
    <row r="25" ht="20.2" customHeight="1" spans="1:5">
      <c r="A25" s="5"/>
      <c r="B25" s="5"/>
      <c r="C25" s="5" t="s">
        <v>107</v>
      </c>
      <c r="D25" s="21"/>
      <c r="E25" s="7"/>
    </row>
    <row r="26" ht="20.2" customHeight="1" spans="1:5">
      <c r="A26" s="5"/>
      <c r="B26" s="5"/>
      <c r="C26" s="5" t="s">
        <v>109</v>
      </c>
      <c r="D26" s="21"/>
      <c r="E26" s="7"/>
    </row>
    <row r="27" ht="20.2" customHeight="1" spans="1:5">
      <c r="A27" s="5"/>
      <c r="B27" s="5"/>
      <c r="C27" s="5" t="s">
        <v>111</v>
      </c>
      <c r="D27" s="21"/>
      <c r="E27" s="7"/>
    </row>
    <row r="28" ht="20.2" customHeight="1" spans="1:5">
      <c r="A28" s="5"/>
      <c r="B28" s="5"/>
      <c r="C28" s="5" t="s">
        <v>113</v>
      </c>
      <c r="D28" s="21"/>
      <c r="E28" s="7"/>
    </row>
    <row r="29" ht="20.2" customHeight="1" spans="1:5">
      <c r="A29" s="5"/>
      <c r="B29" s="5"/>
      <c r="C29" s="5" t="s">
        <v>115</v>
      </c>
      <c r="D29" s="21"/>
      <c r="E29" s="7"/>
    </row>
    <row r="30" ht="20.2" customHeight="1" spans="1:5">
      <c r="A30" s="5"/>
      <c r="B30" s="5"/>
      <c r="C30" s="5" t="s">
        <v>117</v>
      </c>
      <c r="D30" s="21"/>
      <c r="E30" s="7"/>
    </row>
    <row r="31" ht="20.2" customHeight="1" spans="1:5">
      <c r="A31" s="5"/>
      <c r="B31" s="5"/>
      <c r="C31" s="5" t="s">
        <v>119</v>
      </c>
      <c r="D31" s="21"/>
      <c r="E31" s="7"/>
    </row>
    <row r="32" ht="20.2" customHeight="1" spans="1:5">
      <c r="A32" s="5"/>
      <c r="B32" s="5"/>
      <c r="C32" s="5" t="s">
        <v>121</v>
      </c>
      <c r="D32" s="21"/>
      <c r="E32" s="7"/>
    </row>
    <row r="33" ht="20.2" customHeight="1" spans="1:5">
      <c r="A33" s="5"/>
      <c r="B33" s="5"/>
      <c r="C33" s="5" t="s">
        <v>123</v>
      </c>
      <c r="D33" s="21"/>
      <c r="E33" s="7"/>
    </row>
    <row r="34" ht="20.2" customHeight="1" spans="1:5">
      <c r="A34" s="5"/>
      <c r="B34" s="5"/>
      <c r="C34" s="5" t="s">
        <v>124</v>
      </c>
      <c r="D34" s="21"/>
      <c r="E34" s="7"/>
    </row>
    <row r="35" ht="20.2" customHeight="1" spans="1:5">
      <c r="A35" s="5"/>
      <c r="B35" s="5"/>
      <c r="C35" s="5" t="s">
        <v>125</v>
      </c>
      <c r="D35" s="21"/>
      <c r="E35" s="7"/>
    </row>
    <row r="36" ht="20.2" customHeight="1" spans="1:5">
      <c r="A36" s="5"/>
      <c r="B36" s="5"/>
      <c r="C36" s="5" t="s">
        <v>126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221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222</v>
      </c>
      <c r="B40" s="13">
        <v>2.12</v>
      </c>
      <c r="C40" s="18" t="s">
        <v>223</v>
      </c>
      <c r="D40" s="28">
        <f>B40</f>
        <v>2.12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opLeftCell="A10" workbookViewId="0">
      <selection activeCell="A2" sqref="A2:I18"/>
    </sheetView>
  </sheetViews>
  <sheetFormatPr defaultColWidth="10" defaultRowHeight="14.4"/>
  <cols>
    <col min="1" max="1" width="24.1574074074074" customWidth="1"/>
    <col min="2" max="2" width="23.6203703703704" customWidth="1"/>
    <col min="3" max="3" width="16.4166666666667" customWidth="1"/>
    <col min="4" max="4" width="11.537037037037" customWidth="1"/>
    <col min="5" max="5" width="16.1481481481481" customWidth="1"/>
    <col min="6" max="7" width="16.4166666666667" customWidth="1"/>
    <col min="8" max="8" width="15.2037037037037" customWidth="1"/>
    <col min="9" max="9" width="21.8518518518519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部门：益阳市赫山区赫山街道中心幼儿园</v>
      </c>
      <c r="B3" s="3"/>
      <c r="C3" s="3"/>
      <c r="D3" s="3"/>
      <c r="E3" s="3"/>
    </row>
    <row r="4" ht="18.1" customHeight="1" spans="8:9">
      <c r="H4" s="9" t="s">
        <v>32</v>
      </c>
      <c r="I4" s="9"/>
    </row>
    <row r="5" ht="25" customHeight="1" spans="1:9">
      <c r="A5" s="26" t="s">
        <v>156</v>
      </c>
      <c r="B5" s="26" t="s">
        <v>157</v>
      </c>
      <c r="C5" s="26" t="s">
        <v>136</v>
      </c>
      <c r="D5" s="26" t="s">
        <v>158</v>
      </c>
      <c r="E5" s="26"/>
      <c r="F5" s="26"/>
      <c r="G5" s="26"/>
      <c r="H5" s="26"/>
      <c r="I5" s="26" t="s">
        <v>159</v>
      </c>
    </row>
    <row r="6" ht="25.85" customHeight="1" spans="1:9">
      <c r="A6" s="26"/>
      <c r="B6" s="26"/>
      <c r="C6" s="26"/>
      <c r="D6" s="26" t="s">
        <v>138</v>
      </c>
      <c r="E6" s="26" t="s">
        <v>224</v>
      </c>
      <c r="F6" s="26"/>
      <c r="G6" s="26" t="s">
        <v>225</v>
      </c>
      <c r="H6" s="26" t="s">
        <v>226</v>
      </c>
      <c r="I6" s="26"/>
    </row>
    <row r="7" ht="39.65" customHeight="1" spans="1:9">
      <c r="A7" s="26"/>
      <c r="B7" s="26"/>
      <c r="C7" s="26"/>
      <c r="D7" s="26"/>
      <c r="E7" s="26" t="s">
        <v>204</v>
      </c>
      <c r="F7" s="26" t="s">
        <v>196</v>
      </c>
      <c r="G7" s="26"/>
      <c r="H7" s="26"/>
      <c r="I7" s="26"/>
    </row>
    <row r="8" ht="23.25" customHeight="1" spans="1:9">
      <c r="A8" s="27"/>
      <c r="B8" s="27" t="s">
        <v>136</v>
      </c>
      <c r="C8" s="37">
        <v>2.12</v>
      </c>
      <c r="D8" s="37"/>
      <c r="E8" s="37"/>
      <c r="F8" s="37">
        <f>F14</f>
        <v>0</v>
      </c>
      <c r="G8" s="37"/>
      <c r="H8" s="37"/>
      <c r="I8" s="37">
        <v>2.12</v>
      </c>
    </row>
    <row r="9" ht="26.05" customHeight="1" spans="1:9">
      <c r="A9" s="29">
        <v>127047</v>
      </c>
      <c r="B9" s="29" t="s">
        <v>3</v>
      </c>
      <c r="C9" s="37"/>
      <c r="D9" s="37"/>
      <c r="E9" s="37"/>
      <c r="F9" s="37">
        <f>F14</f>
        <v>0</v>
      </c>
      <c r="G9" s="37"/>
      <c r="H9" s="37"/>
      <c r="I9" s="37"/>
    </row>
    <row r="10" ht="26.05" customHeight="1" spans="1:9">
      <c r="A10" s="38">
        <f>A9</f>
        <v>127047</v>
      </c>
      <c r="B10" s="38" t="str">
        <f>B9</f>
        <v>益阳市赫山区赫山街道中心幼儿园</v>
      </c>
      <c r="C10" s="37"/>
      <c r="D10" s="37"/>
      <c r="E10" s="37"/>
      <c r="F10" s="37">
        <f>F14</f>
        <v>0</v>
      </c>
      <c r="G10" s="37"/>
      <c r="H10" s="37"/>
      <c r="I10" s="37"/>
    </row>
    <row r="11" ht="25.85" customHeight="1" spans="1:9">
      <c r="A11" s="38" t="s">
        <v>166</v>
      </c>
      <c r="B11" s="29" t="s">
        <v>227</v>
      </c>
      <c r="C11" s="37">
        <v>2.12</v>
      </c>
      <c r="E11" s="37"/>
      <c r="F11" s="37">
        <f>F14</f>
        <v>0</v>
      </c>
      <c r="G11" s="37"/>
      <c r="H11" s="37"/>
      <c r="I11" s="37">
        <v>2.12</v>
      </c>
    </row>
    <row r="12" ht="26.7" customHeight="1" spans="1:9">
      <c r="A12" s="38" t="s">
        <v>228</v>
      </c>
      <c r="B12" s="29" t="s">
        <v>229</v>
      </c>
      <c r="C12" s="37">
        <v>2.12</v>
      </c>
      <c r="D12" s="37"/>
      <c r="E12" s="37"/>
      <c r="F12" s="37">
        <f>F14</f>
        <v>0</v>
      </c>
      <c r="G12" s="37"/>
      <c r="H12" s="37"/>
      <c r="I12" s="37">
        <v>2.12</v>
      </c>
    </row>
    <row r="13" ht="30.15" customHeight="1" spans="1:9">
      <c r="A13" s="38" t="s">
        <v>230</v>
      </c>
      <c r="B13" s="29" t="s">
        <v>231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232</v>
      </c>
      <c r="B14" s="29" t="s">
        <v>233</v>
      </c>
      <c r="C14" s="39">
        <v>2.12</v>
      </c>
      <c r="D14" s="39"/>
      <c r="E14" s="40"/>
      <c r="F14" s="40"/>
      <c r="G14" s="40"/>
      <c r="H14" s="40"/>
      <c r="I14" s="40">
        <v>2.12</v>
      </c>
    </row>
    <row r="15" ht="26.7" customHeight="1" spans="1:9">
      <c r="A15" s="38" t="s">
        <v>234</v>
      </c>
      <c r="B15" s="29" t="s">
        <v>235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236</v>
      </c>
      <c r="B16" s="29" t="s">
        <v>237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238</v>
      </c>
      <c r="B17" s="29" t="s">
        <v>239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240</v>
      </c>
      <c r="B18" s="29" t="s">
        <v>241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2024-10-14T14:42:00Z</dcterms:created>
  <dcterms:modified xsi:type="dcterms:W3CDTF">2024-10-20T02:53:29Z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BBDC6D3D330D4CC5B2550EF9A687B4D9_13</vt:lpwstr>
  </property>
  <property fmtid="{D5CDD505-2E9C-101B-9397-08002B2CF9AE}" pid="3" name="KSOProductBuildVer">
    <vt:lpwstr>2052-12.1.0.18608</vt:lpwstr>
  </property>
</Properties>
</file>