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5" activeTab="1"/>
  </bookViews>
  <sheets>
    <sheet name="附件1恢复农村小水源蓄水能力项目" sheetId="24" r:id="rId1"/>
    <sheet name="附件2畅通“中梗阻项目" sheetId="25" r:id="rId2"/>
    <sheet name="附件3提升山上经济作物灌溉水项目" sheetId="26" r:id="rId3"/>
  </sheets>
  <definedNames>
    <definedName name="_xlnm._FilterDatabase" localSheetId="0" hidden="1">附件1恢复农村小水源蓄水能力项目!$A$1:$S$322</definedName>
    <definedName name="_xlnm._FilterDatabase" localSheetId="2" hidden="1">附件3提升山上经济作物灌溉水项目!$A$1:$Q$62</definedName>
    <definedName name="_xlnm.Print_Titles" localSheetId="0">附件1恢复农村小水源蓄水能力项目!$2:$4</definedName>
    <definedName name="_xlnm.Print_Titles" localSheetId="2">附件3提升山上经济作物灌溉水项目!$2:$4</definedName>
    <definedName name="_xlnm.Print_Area" localSheetId="0">附件1恢复农村小水源蓄水能力项目!$A$1:$S$322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<sst xmlns="http://schemas.openxmlformats.org/spreadsheetml/2006/main" count="3199" uniqueCount="1164">
  <si>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</si>
  <si>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小型农业水利设施建设（恢复农村小水源蓄水能力）实施计划</t>
  </si>
  <si>
    <r>
      <rPr>
        <b/>
        <sz val="11"/>
        <color theme="1"/>
        <rFont val="黑体"/>
        <charset val="134"/>
      </rPr>
      <t>序号</t>
    </r>
  </si>
  <si>
    <t>工程
名称</t>
  </si>
  <si>
    <t>工程
类型</t>
  </si>
  <si>
    <r>
      <rPr>
        <b/>
        <sz val="11"/>
        <color theme="1"/>
        <rFont val="黑体"/>
        <charset val="134"/>
      </rPr>
      <t>地理位置</t>
    </r>
  </si>
  <si>
    <r>
      <rPr>
        <b/>
        <sz val="11"/>
        <color theme="1"/>
        <rFont val="黑体"/>
        <charset val="134"/>
      </rPr>
      <t>工程现状</t>
    </r>
  </si>
  <si>
    <r>
      <rPr>
        <b/>
        <sz val="11"/>
        <color theme="1"/>
        <rFont val="黑体"/>
        <charset val="134"/>
      </rPr>
      <t>资金</t>
    </r>
  </si>
  <si>
    <r>
      <rPr>
        <b/>
        <sz val="11"/>
        <color theme="1"/>
        <rFont val="黑体"/>
        <charset val="134"/>
      </rPr>
      <t>工程效益</t>
    </r>
  </si>
  <si>
    <r>
      <rPr>
        <b/>
        <sz val="11"/>
        <color theme="1"/>
        <rFont val="黑体"/>
        <charset val="134"/>
      </rPr>
      <t>实施主体</t>
    </r>
  </si>
  <si>
    <r>
      <rPr>
        <b/>
        <sz val="11"/>
        <color theme="1"/>
        <rFont val="黑体"/>
        <charset val="134"/>
      </rPr>
      <t>计划投工投劳个数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（个）</t>
    </r>
  </si>
  <si>
    <r>
      <rPr>
        <b/>
        <sz val="11"/>
        <color theme="1"/>
        <rFont val="黑体"/>
        <charset val="134"/>
      </rPr>
      <t>市州</t>
    </r>
  </si>
  <si>
    <r>
      <rPr>
        <b/>
        <sz val="11"/>
        <color theme="1"/>
        <rFont val="黑体"/>
        <charset val="134"/>
      </rPr>
      <t>县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（市、区）</t>
    </r>
  </si>
  <si>
    <r>
      <rPr>
        <b/>
        <sz val="11"/>
        <color theme="1"/>
        <rFont val="黑体"/>
        <charset val="134"/>
      </rPr>
      <t>乡镇</t>
    </r>
  </si>
  <si>
    <r>
      <rPr>
        <b/>
        <sz val="11"/>
        <color theme="1"/>
        <rFont val="黑体"/>
        <charset val="134"/>
      </rPr>
      <t>村</t>
    </r>
  </si>
  <si>
    <t>经纬度（精确到
小数点后六位）</t>
  </si>
  <si>
    <t>山塘
蓄水
容积
（立方米）</t>
  </si>
  <si>
    <r>
      <rPr>
        <b/>
        <sz val="11"/>
        <color theme="1"/>
        <rFont val="黑体"/>
        <charset val="134"/>
      </rPr>
      <t>泵站
装机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（千瓦）</t>
    </r>
  </si>
  <si>
    <r>
      <rPr>
        <b/>
        <sz val="11"/>
        <color theme="1"/>
        <rFont val="黑体"/>
        <charset val="134"/>
      </rPr>
      <t>泵站
流量
（立方米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黑体"/>
        <charset val="134"/>
      </rPr>
      <t>秒）</t>
    </r>
  </si>
  <si>
    <r>
      <rPr>
        <b/>
        <sz val="11"/>
        <color theme="1"/>
        <rFont val="黑体"/>
        <charset val="134"/>
      </rPr>
      <t>总投资（万元）</t>
    </r>
  </si>
  <si>
    <r>
      <rPr>
        <b/>
        <sz val="11"/>
        <color theme="1"/>
        <rFont val="黑体"/>
        <charset val="134"/>
      </rPr>
      <t>省级财政奖补资金（万元）</t>
    </r>
  </si>
  <si>
    <t>地方
自筹
（万元）</t>
  </si>
  <si>
    <t>新增
蓄水能力
（立方米）</t>
  </si>
  <si>
    <t>新增恢复
灌溉面积（亩）</t>
  </si>
  <si>
    <r>
      <rPr>
        <b/>
        <sz val="11"/>
        <color theme="1"/>
        <rFont val="黑体"/>
        <charset val="134"/>
      </rPr>
      <t>改善
灌溉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面积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（亩）</t>
    </r>
  </si>
  <si>
    <r>
      <rPr>
        <b/>
        <sz val="11"/>
        <color theme="1"/>
        <rFont val="黑体"/>
        <charset val="134"/>
      </rPr>
      <t>建设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主体</t>
    </r>
  </si>
  <si>
    <t>赫山区合计</t>
  </si>
  <si>
    <t>赫山区山塘合计</t>
  </si>
  <si>
    <t>（骨干25/一般270）</t>
  </si>
  <si>
    <t>边和塘</t>
  </si>
  <si>
    <t>一般山塘</t>
  </si>
  <si>
    <t>益阳市</t>
  </si>
  <si>
    <t>赫山区</t>
  </si>
  <si>
    <t>八字哨镇</t>
  </si>
  <si>
    <t>高梁坪村</t>
  </si>
  <si>
    <t>E112.536874°，N28.595735°</t>
  </si>
  <si>
    <t>高梁坪村村委会</t>
  </si>
  <si>
    <t>小沟塘</t>
  </si>
  <si>
    <t>竹湖村</t>
  </si>
  <si>
    <t>E112.570608°，N28.620888°</t>
  </si>
  <si>
    <t>竹湖村村委会</t>
  </si>
  <si>
    <t>六队沟塘</t>
  </si>
  <si>
    <t>E112.557873°，N28.615705°</t>
  </si>
  <si>
    <t>屋角塘</t>
  </si>
  <si>
    <t>大湖村</t>
  </si>
  <si>
    <t>E112.541191°，N28.633502°</t>
  </si>
  <si>
    <t>大湖村村委会</t>
  </si>
  <si>
    <t>十队长塘</t>
  </si>
  <si>
    <t>金家堤村</t>
  </si>
  <si>
    <t>E112.518707°，N28.624430°</t>
  </si>
  <si>
    <t>金家堤村村委会</t>
  </si>
  <si>
    <t>七家塘</t>
  </si>
  <si>
    <t>E112.535360°，N28.607053°</t>
  </si>
  <si>
    <t>筛子塘</t>
  </si>
  <si>
    <t>白濒湖村</t>
  </si>
  <si>
    <t>E112.524477°，N28.593810°</t>
  </si>
  <si>
    <t>白濒湖村村委会</t>
  </si>
  <si>
    <t>西边塘</t>
  </si>
  <si>
    <t>E112.546144°，N28.636033°</t>
  </si>
  <si>
    <t>石铺队屋塘</t>
  </si>
  <si>
    <t>岭湖村</t>
  </si>
  <si>
    <t>E112.15371444°，N28.59022119°</t>
  </si>
  <si>
    <t>岭湖村村委会</t>
  </si>
  <si>
    <t>新塘坡塘</t>
  </si>
  <si>
    <t>笔架山乡</t>
  </si>
  <si>
    <t>谭家桥村</t>
  </si>
  <si>
    <t>E112.470539°，N28.506297°</t>
  </si>
  <si>
    <t>谭家桥村村委会</t>
  </si>
  <si>
    <t>楠木塘</t>
  </si>
  <si>
    <t>骨干山塘</t>
  </si>
  <si>
    <t>E112.464385°，N28.509142°</t>
  </si>
  <si>
    <t>浮塘</t>
  </si>
  <si>
    <t>E112.464389°，N28.498972°</t>
  </si>
  <si>
    <t>喜米塘</t>
  </si>
  <si>
    <t>花门楼村</t>
  </si>
  <si>
    <t>E112.448181°，N28.520219°</t>
  </si>
  <si>
    <t>花门楼村村委会</t>
  </si>
  <si>
    <t>丫婆塘</t>
  </si>
  <si>
    <t>E112.467950°，N28.509529°</t>
  </si>
  <si>
    <t>毛塘</t>
  </si>
  <si>
    <t>E112.448271°，N28.525743°</t>
  </si>
  <si>
    <t>严家塘</t>
  </si>
  <si>
    <t>张家塘村</t>
  </si>
  <si>
    <t>E112.540376°，N28.532395°</t>
  </si>
  <si>
    <t>张家塘村村委会</t>
  </si>
  <si>
    <t>火田1组塘</t>
  </si>
  <si>
    <t>E112.540416°，N28.529887°</t>
  </si>
  <si>
    <t>13组刘家塘</t>
  </si>
  <si>
    <t>金龙潭村</t>
  </si>
  <si>
    <t>E112.526781°，N28.528708°</t>
  </si>
  <si>
    <t>金龙潭村村委会</t>
  </si>
  <si>
    <t>25组大塘</t>
  </si>
  <si>
    <t>E112.512469°，N28.529550°</t>
  </si>
  <si>
    <t>老屋塘</t>
  </si>
  <si>
    <t>新崇安村</t>
  </si>
  <si>
    <t>E112.530631°，N28.505811°</t>
  </si>
  <si>
    <t>新崇安村村委会</t>
  </si>
  <si>
    <t>田心塘</t>
  </si>
  <si>
    <t>新崇安村宋家台组</t>
  </si>
  <si>
    <t>E112.524161°，N28.514648°</t>
  </si>
  <si>
    <t>枫木上塘</t>
  </si>
  <si>
    <t>新崇安村李家湾组</t>
  </si>
  <si>
    <t>E112.529674°，N28.518280°</t>
  </si>
  <si>
    <t>枫木下塘</t>
  </si>
  <si>
    <t>E112.528984°，N28.517311°</t>
  </si>
  <si>
    <t>杨湾堤石一斗山塘</t>
  </si>
  <si>
    <t>张家塘村太平片三组</t>
  </si>
  <si>
    <t>E112.539310°，N28.55515°</t>
  </si>
  <si>
    <t>东塘湾七斗丘山塘</t>
  </si>
  <si>
    <t>E112.542828°，N28.556317°</t>
  </si>
  <si>
    <t xml:space="preserve">烂尾塘 </t>
  </si>
  <si>
    <t>上新桥村</t>
  </si>
  <si>
    <t>E112.482235°，N28.500594°</t>
  </si>
  <si>
    <t>上新桥村村村委会</t>
  </si>
  <si>
    <t>井坡塘</t>
  </si>
  <si>
    <t>上新桥村井坡组</t>
  </si>
  <si>
    <t>E112.482235°，N28.500592°</t>
  </si>
  <si>
    <t>干塘</t>
  </si>
  <si>
    <t>笔架山村</t>
  </si>
  <si>
    <t>E112.489429，N28.523523</t>
  </si>
  <si>
    <t>笔架山村村村委会</t>
  </si>
  <si>
    <t>荷叶塘</t>
  </si>
  <si>
    <t>E112.497681，N28.514043</t>
  </si>
  <si>
    <t>熊家塘</t>
  </si>
  <si>
    <t>沧水铺镇</t>
  </si>
  <si>
    <t>碧云峰村</t>
  </si>
  <si>
    <t>E112.40713388° ，N28.43946853°</t>
  </si>
  <si>
    <t>碧云峰村村委会</t>
  </si>
  <si>
    <t>门口塘</t>
  </si>
  <si>
    <t>E112.41250634° ，N28.43663355°</t>
  </si>
  <si>
    <t>芦木塘</t>
  </si>
  <si>
    <t>碧云峰村袁家冲组</t>
  </si>
  <si>
    <t>E112.403757°，N28.438335°</t>
  </si>
  <si>
    <t>书新公新塘</t>
  </si>
  <si>
    <t>E112.421942°，N28.465522°</t>
  </si>
  <si>
    <t>碧云峰村沈家老屋组</t>
  </si>
  <si>
    <t>E112.427002°，N28.445799°</t>
  </si>
  <si>
    <t>三眼塘</t>
  </si>
  <si>
    <t>砂子岭村</t>
  </si>
  <si>
    <t>E112.48130° ，N28.47662°</t>
  </si>
  <si>
    <t>砂子岭村村委会</t>
  </si>
  <si>
    <t>齐篓子塘</t>
  </si>
  <si>
    <t>E112.49130° ，N28.47998°</t>
  </si>
  <si>
    <t>新塘</t>
  </si>
  <si>
    <t>砂子岭村石子塘组</t>
  </si>
  <si>
    <t>E112.480363°，N28.46351°</t>
  </si>
  <si>
    <t>月塘咀塘</t>
  </si>
  <si>
    <t>香炉山村</t>
  </si>
  <si>
    <t>E112.276083° ，N28.24992°</t>
  </si>
  <si>
    <t>香炉山村村委会</t>
  </si>
  <si>
    <t>三太屋塘</t>
  </si>
  <si>
    <t>E112.3456083° ，N28.43992°</t>
  </si>
  <si>
    <t>金山村杜海塘组</t>
  </si>
  <si>
    <t>E112.437° ，N28.505°</t>
  </si>
  <si>
    <t>金山村村委会</t>
  </si>
  <si>
    <t>石坝塘</t>
  </si>
  <si>
    <t>金山村</t>
  </si>
  <si>
    <t>E112.405° ，N28.478°</t>
  </si>
  <si>
    <t>长塘</t>
  </si>
  <si>
    <t>E112.428° ，N28.490°</t>
  </si>
  <si>
    <t>香音塘</t>
  </si>
  <si>
    <t>E112.407° ，N28.489°</t>
  </si>
  <si>
    <t>月塘</t>
  </si>
  <si>
    <t>沧水铺村</t>
  </si>
  <si>
    <t>E112.444° ，N28.439°</t>
  </si>
  <si>
    <t>沧水铺村村委会</t>
  </si>
  <si>
    <t>淹设子塘</t>
  </si>
  <si>
    <t>黄团岭村综合场</t>
  </si>
  <si>
    <t>E112.471304° ，N28.452752°</t>
  </si>
  <si>
    <t>黄团岭村村委会</t>
  </si>
  <si>
    <t>黄毛村小塘</t>
  </si>
  <si>
    <t>白马坝村</t>
  </si>
  <si>
    <t>E112.411，N28.475</t>
  </si>
  <si>
    <t>白马坝村村委会</t>
  </si>
  <si>
    <t>张家湾塘</t>
  </si>
  <si>
    <t>E112.413031，N28.473187</t>
  </si>
  <si>
    <t>一组塘1</t>
  </si>
  <si>
    <t>赫山街道</t>
  </si>
  <si>
    <t>团洲社区</t>
  </si>
  <si>
    <t>E112.366652° ，N28.593401°</t>
  </si>
  <si>
    <t>团洲社区居委会</t>
  </si>
  <si>
    <t>新屋组草塘</t>
  </si>
  <si>
    <t>茂林社区</t>
  </si>
  <si>
    <t>E112.388167° ，N28.577508°</t>
  </si>
  <si>
    <t>茂林社区居委会</t>
  </si>
  <si>
    <t>中于组塘</t>
  </si>
  <si>
    <t>大丰社区</t>
  </si>
  <si>
    <t>E112.381543° ，N28.597774°</t>
  </si>
  <si>
    <t>大丰社区居委会</t>
  </si>
  <si>
    <t>齐公塘</t>
  </si>
  <si>
    <t>衡龙桥镇</t>
  </si>
  <si>
    <t>槐奇岭村唐家湾组</t>
  </si>
  <si>
    <t>E112.454259°，N28.387067°</t>
  </si>
  <si>
    <t>槐奇岭村村委会</t>
  </si>
  <si>
    <t>管家冲山塘</t>
  </si>
  <si>
    <t>槐奇岭村茶园组</t>
  </si>
  <si>
    <t>E112.2745°，N28.2252°</t>
  </si>
  <si>
    <t>贺公塘</t>
  </si>
  <si>
    <t>E112.2804°，N28.2303°</t>
  </si>
  <si>
    <t>川塘</t>
  </si>
  <si>
    <t>槐奇岭村杨细坡组</t>
  </si>
  <si>
    <t>E112.487409°，N28.391858°</t>
  </si>
  <si>
    <t>勒塘</t>
  </si>
  <si>
    <t>槐奇岭村</t>
  </si>
  <si>
    <t>E112.452498°，N28.383707°</t>
  </si>
  <si>
    <t>蓑衣塘</t>
  </si>
  <si>
    <t>衡龙桥村上游塘组</t>
  </si>
  <si>
    <t>E112.472293°，N28.376935°</t>
  </si>
  <si>
    <t>衡龙桥村村委会</t>
  </si>
  <si>
    <t>黄土坑村黄土坑组</t>
  </si>
  <si>
    <t>E112.531792°，N28.392014°</t>
  </si>
  <si>
    <t>黄土坑村村委会</t>
  </si>
  <si>
    <t>上堰塘</t>
  </si>
  <si>
    <t>黄土坑村青龙咀组</t>
  </si>
  <si>
    <t>E112.528655°，N28.415137°</t>
  </si>
  <si>
    <t>下堰塘</t>
  </si>
  <si>
    <t>E112.528673°，N28.4153532°</t>
  </si>
  <si>
    <t>大新塘(二)</t>
  </si>
  <si>
    <t>黄土坑村上郑组</t>
  </si>
  <si>
    <t>E112.524648°，N28.399883°</t>
  </si>
  <si>
    <t>文山塘</t>
  </si>
  <si>
    <t>河图村沙子岭组</t>
  </si>
  <si>
    <t>E112.4702°，N28.3575°</t>
  </si>
  <si>
    <t>河图村村委会</t>
  </si>
  <si>
    <t>河图村新塘组</t>
  </si>
  <si>
    <t>E112.461866°，N28.333691°</t>
  </si>
  <si>
    <t>木楼冲塘</t>
  </si>
  <si>
    <t>河图村</t>
  </si>
  <si>
    <t>E112.458798°，N28.347406°</t>
  </si>
  <si>
    <t>麻子塘</t>
  </si>
  <si>
    <t>华林村周家冲组</t>
  </si>
  <si>
    <t>E112.5625980°，N28.3598171°</t>
  </si>
  <si>
    <t>华林村村委会</t>
  </si>
  <si>
    <t>藉塘</t>
  </si>
  <si>
    <t>华林村药铺组</t>
  </si>
  <si>
    <t>E112.567986°，N28.387554°</t>
  </si>
  <si>
    <t>上横塘</t>
  </si>
  <si>
    <t>华林村铺子岭片</t>
  </si>
  <si>
    <t>E112.5717°，N28.3516°</t>
  </si>
  <si>
    <t>谭家塘</t>
  </si>
  <si>
    <t>桐子岭村瓦子山组</t>
  </si>
  <si>
    <t>E112.3609°，N28.4939°</t>
  </si>
  <si>
    <t>桐子岭村村委会</t>
  </si>
  <si>
    <t>中塘</t>
  </si>
  <si>
    <t>桐子岭村毛咀岭组</t>
  </si>
  <si>
    <t>E112.4847°，N28.3229°</t>
  </si>
  <si>
    <t>杨四塘</t>
  </si>
  <si>
    <t>桐子岭村飞鹅组</t>
  </si>
  <si>
    <t>E112.4817°，N28.3219°</t>
  </si>
  <si>
    <t>黄土塘</t>
  </si>
  <si>
    <t>桐子岭村柏西坡组</t>
  </si>
  <si>
    <t>E112.4717°，N28.3239°</t>
  </si>
  <si>
    <t>桐子岭村邱家湾</t>
  </si>
  <si>
    <t>E112.4725°，N28.3218°</t>
  </si>
  <si>
    <t>老木塘</t>
  </si>
  <si>
    <t>槽门湾村伍行湾组</t>
  </si>
  <si>
    <t>E112.3586772°，N28.5387076°</t>
  </si>
  <si>
    <t>槽门湾村村委会</t>
  </si>
  <si>
    <t>中间塘</t>
  </si>
  <si>
    <t>槽门湾村三眼塘组</t>
  </si>
  <si>
    <t>E112.528490°，N28.360172°</t>
  </si>
  <si>
    <t>槽门湾村槽门湾组</t>
  </si>
  <si>
    <t>E112.545750°，N28.364879°</t>
  </si>
  <si>
    <t>清水塘</t>
  </si>
  <si>
    <t>清水寺村</t>
  </si>
  <si>
    <t>E112.507580°，N28.421553°</t>
  </si>
  <si>
    <t>清水寺村村委会</t>
  </si>
  <si>
    <t>上眼塘</t>
  </si>
  <si>
    <t>E112.490396°，N28.408193°</t>
  </si>
  <si>
    <t>窑坡坵塘</t>
  </si>
  <si>
    <t>E112.490629°，N28.407569°</t>
  </si>
  <si>
    <t>大塘</t>
  </si>
  <si>
    <t>湘江西村岳家坝组</t>
  </si>
  <si>
    <t>E112.545002°，N28.352074°</t>
  </si>
  <si>
    <t>湘江西村村委会</t>
  </si>
  <si>
    <t>干塘子</t>
  </si>
  <si>
    <t>湘江西村杨细冲组</t>
  </si>
  <si>
    <t>E112.553422°，N28.344541°</t>
  </si>
  <si>
    <t>中堂坝</t>
  </si>
  <si>
    <t>白石塘村马皇塘组</t>
  </si>
  <si>
    <t>E112.5670°，N28.3742°</t>
  </si>
  <si>
    <t>白石塘村村委会</t>
  </si>
  <si>
    <t>细塘</t>
  </si>
  <si>
    <t>白石塘村下堆组</t>
  </si>
  <si>
    <t>E112.5550°，N28.3808°</t>
  </si>
  <si>
    <t>魁眼塘</t>
  </si>
  <si>
    <t>白石塘村</t>
  </si>
  <si>
    <t>E112.5661°，N28.3756°</t>
  </si>
  <si>
    <t>竹家山塘</t>
  </si>
  <si>
    <t>白石塘村麻子坡组</t>
  </si>
  <si>
    <t>E112.5476°，N28.3843°</t>
  </si>
  <si>
    <t>天旱湾塘</t>
  </si>
  <si>
    <t>白石塘村天旱湾组</t>
  </si>
  <si>
    <t>E112.5686°，N28.4006°</t>
  </si>
  <si>
    <t>上月形塘</t>
  </si>
  <si>
    <t>樟树咀村肖家新屋组</t>
  </si>
  <si>
    <t>E112.492969°，N28.387112°</t>
  </si>
  <si>
    <t>樟树咀村村委会</t>
  </si>
  <si>
    <t>石子塘</t>
  </si>
  <si>
    <t>高家桥村</t>
  </si>
  <si>
    <t>E112.524181°，N28.359795°</t>
  </si>
  <si>
    <t>高家桥村村委会</t>
  </si>
  <si>
    <t>E112.52216°，N28.37316°</t>
  </si>
  <si>
    <t>红星三组1塘</t>
  </si>
  <si>
    <t>会龙山街道</t>
  </si>
  <si>
    <t>红星社区</t>
  </si>
  <si>
    <t>E112.316091°，N28.574810°</t>
  </si>
  <si>
    <t>红星社区居委会</t>
  </si>
  <si>
    <t>李家塘</t>
  </si>
  <si>
    <t>大河坪村</t>
  </si>
  <si>
    <t>E112.282883° ，N28.568401°</t>
  </si>
  <si>
    <t>大河坪村村委会</t>
  </si>
  <si>
    <t>E112.278407° ，N28.557268°</t>
  </si>
  <si>
    <t>田园2塘</t>
  </si>
  <si>
    <t>黄泥湖村</t>
  </si>
  <si>
    <t>E112.280307°，N280610418°</t>
  </si>
  <si>
    <t>黄泥湖村村委会</t>
  </si>
  <si>
    <t>会龙山社区</t>
  </si>
  <si>
    <t>E112.3313°，N28.5756°</t>
  </si>
  <si>
    <t>会龙山社区居委会</t>
  </si>
  <si>
    <t>桐子坝塘</t>
  </si>
  <si>
    <t>三眼塘社区</t>
  </si>
  <si>
    <t>E112.322109°，N28.566101°</t>
  </si>
  <si>
    <t>三眼塘社区居委会</t>
  </si>
  <si>
    <t>雷家冲塘</t>
  </si>
  <si>
    <t>申家滩村</t>
  </si>
  <si>
    <t>E112.281501° ，N28.577191°</t>
  </si>
  <si>
    <t>申家滩村村委会</t>
  </si>
  <si>
    <t>金河村月塘</t>
  </si>
  <si>
    <t xml:space="preserve">兰溪镇 </t>
  </si>
  <si>
    <t>金河村</t>
  </si>
  <si>
    <t>E112.486573° ，N28.634447°</t>
  </si>
  <si>
    <t>金河村村委会</t>
  </si>
  <si>
    <t>曹家塘</t>
  </si>
  <si>
    <t>金河村八组</t>
  </si>
  <si>
    <t>E112.291300° ，N28.382400°</t>
  </si>
  <si>
    <t>平坑塘</t>
  </si>
  <si>
    <t>E112.291200° ，N28.382600°</t>
  </si>
  <si>
    <t>幸福塘</t>
  </si>
  <si>
    <t>E112.291200° ，N28.382800°</t>
  </si>
  <si>
    <t>港湾村湾子塘</t>
  </si>
  <si>
    <t>港湾村</t>
  </si>
  <si>
    <t>E112.391987° ，N28.613677°</t>
  </si>
  <si>
    <t>港湾村村委会</t>
  </si>
  <si>
    <t>港湾村丝塘</t>
  </si>
  <si>
    <t>E112.392099° ，N28.613245°</t>
  </si>
  <si>
    <t>小河口村13组塘</t>
  </si>
  <si>
    <t>小河口村</t>
  </si>
  <si>
    <t>E112.454950° ，N28.640331°</t>
  </si>
  <si>
    <t>小河口村村委会</t>
  </si>
  <si>
    <t>三岔堤村万谷塘</t>
  </si>
  <si>
    <t>三岔堤村</t>
  </si>
  <si>
    <t>E112.414445° ，N28.616389°</t>
  </si>
  <si>
    <t>三岔堤村村委会</t>
  </si>
  <si>
    <t>双枫树村欧家塘</t>
  </si>
  <si>
    <t>双枫树村</t>
  </si>
  <si>
    <t>E112.509520° ，N28.564783°</t>
  </si>
  <si>
    <t>双枫树村村委会</t>
  </si>
  <si>
    <t>罗湖村洋角塘</t>
  </si>
  <si>
    <t>罗湖村</t>
  </si>
  <si>
    <t>E112.442129° ，N28.645561°</t>
  </si>
  <si>
    <t>罗湖村村委会</t>
  </si>
  <si>
    <t>罗湖村四方塘</t>
  </si>
  <si>
    <t>E112.440781° ，N28.644897°</t>
  </si>
  <si>
    <t>向荣片6组塘1</t>
  </si>
  <si>
    <t>龙荣村</t>
  </si>
  <si>
    <t>E112.512062° ，N28.621962°</t>
  </si>
  <si>
    <t>龙荣村村委会</t>
  </si>
  <si>
    <t>何家坝塘</t>
  </si>
  <si>
    <t>兰溪镇</t>
  </si>
  <si>
    <t>E112.505074° ，N28.623570°</t>
  </si>
  <si>
    <t>四门闸村孙家塘</t>
  </si>
  <si>
    <t>四门闸村</t>
  </si>
  <si>
    <t>E112.49882°，N28.59677°</t>
  </si>
  <si>
    <t>四门闸村村委会</t>
  </si>
  <si>
    <t>高李片13组跑沟</t>
  </si>
  <si>
    <t>一般</t>
  </si>
  <si>
    <t>E112.490224°，N28.615148°</t>
  </si>
  <si>
    <t>腊湖片7组北萍湖塘</t>
  </si>
  <si>
    <t>E112.500456°，N28.593399°</t>
  </si>
  <si>
    <t>高李片9组灌田塘</t>
  </si>
  <si>
    <t>E112.490944°，N28.615647°</t>
  </si>
  <si>
    <t>鄢家垸村大塘</t>
  </si>
  <si>
    <t>鄢家垸村</t>
  </si>
  <si>
    <t>E112.481453°，N28.560158°</t>
  </si>
  <si>
    <t>鄢家垸村村委会</t>
  </si>
  <si>
    <t>柳树塘</t>
  </si>
  <si>
    <t>双港子村</t>
  </si>
  <si>
    <t>E112.469826° ，N28.552462°</t>
  </si>
  <si>
    <t>双港子村村委会</t>
  </si>
  <si>
    <t>双港子村大塘组塘1</t>
  </si>
  <si>
    <t>E112.450377° ，N28.541367°</t>
  </si>
  <si>
    <t>千家洲村鹅公湖塘</t>
  </si>
  <si>
    <t>千家洲村</t>
  </si>
  <si>
    <t>E112.421760° ，N28.610386°</t>
  </si>
  <si>
    <t>千家洲村村委会</t>
  </si>
  <si>
    <t>王家湾塘</t>
  </si>
  <si>
    <t>E112.4651°，N28.6308°</t>
  </si>
  <si>
    <t>甘支湖塘</t>
  </si>
  <si>
    <t>E112.475000° ，N28.631667°</t>
  </si>
  <si>
    <t>周家大塘</t>
  </si>
  <si>
    <t>小河口村油麻片二组</t>
  </si>
  <si>
    <t>E112.475447° ，N28.627919°</t>
  </si>
  <si>
    <t>老屋湾塘</t>
  </si>
  <si>
    <t xml:space="preserve"> E112.411108°  ，N28.621353°</t>
  </si>
  <si>
    <t xml:space="preserve">卫生院塘 </t>
  </si>
  <si>
    <t>E112.407694°，N28.621478°</t>
  </si>
  <si>
    <t>月天高塘</t>
  </si>
  <si>
    <t>E112.440551° ，N28.638547°</t>
  </si>
  <si>
    <t>农湘湖塘</t>
  </si>
  <si>
    <t>E112.442004° ，N28.644451°</t>
  </si>
  <si>
    <t>高湖二塘</t>
  </si>
  <si>
    <t>北岸新村</t>
  </si>
  <si>
    <t>E112.449644° ，N28.605372°</t>
  </si>
  <si>
    <t>北岸新村村委会</t>
  </si>
  <si>
    <t>丝带塘</t>
  </si>
  <si>
    <t>百家塅社区</t>
  </si>
  <si>
    <t>E112.440170° ，N28.581140°</t>
  </si>
  <si>
    <t>百家塅社区居委会</t>
  </si>
  <si>
    <t>大坪塘</t>
  </si>
  <si>
    <t>E112.443256° ，N28.591054°</t>
  </si>
  <si>
    <t>组长塘</t>
  </si>
  <si>
    <t>羊角村</t>
  </si>
  <si>
    <t>E112.498983° ，N28.646682°</t>
  </si>
  <si>
    <t>羊角村村委会</t>
  </si>
  <si>
    <t>沿河塘</t>
  </si>
  <si>
    <t>E112.498316° ，N28.647090°</t>
  </si>
  <si>
    <t>张家屋塘</t>
  </si>
  <si>
    <t>羊角村四组</t>
  </si>
  <si>
    <t>E112.527267° ，N28.637645°</t>
  </si>
  <si>
    <t>小垸子塘</t>
  </si>
  <si>
    <t>羊角村十一组</t>
  </si>
  <si>
    <t>E112.498330° ，N28.647072°</t>
  </si>
  <si>
    <t>龙光桥街道</t>
  </si>
  <si>
    <t>宁家铺村</t>
  </si>
  <si>
    <t>E112.430288°，N28.521239°</t>
  </si>
  <si>
    <t>宁家铺村村委会</t>
  </si>
  <si>
    <t>三塘</t>
  </si>
  <si>
    <t>宁家铺村瓦屋湾组</t>
  </si>
  <si>
    <t>E112.429959°，N28.528402°</t>
  </si>
  <si>
    <t>E112.435789°，N28.541202°</t>
  </si>
  <si>
    <t>粟水塘</t>
  </si>
  <si>
    <t>E112.436355°，N28.541969°</t>
  </si>
  <si>
    <t>时密塘</t>
  </si>
  <si>
    <t>E112.435580°，N28.540945°</t>
  </si>
  <si>
    <t>藕塘</t>
  </si>
  <si>
    <t>E112.434394°，N28.540889°</t>
  </si>
  <si>
    <t>金塘仑组荒塘1</t>
  </si>
  <si>
    <t>高岭村</t>
  </si>
  <si>
    <t>E112.386472°，N28.504766°</t>
  </si>
  <si>
    <t>高岭村村委会</t>
  </si>
  <si>
    <t>金塘仑组荒塘2</t>
  </si>
  <si>
    <t>E112.385967°，N28.504234°</t>
  </si>
  <si>
    <t>文冲子塘</t>
  </si>
  <si>
    <t>锣鼓村</t>
  </si>
  <si>
    <t>E112.356429°，N28.464967°</t>
  </si>
  <si>
    <t>锣鼓村村委会</t>
  </si>
  <si>
    <t>周家村组皮坡塘</t>
  </si>
  <si>
    <t>马头冲村</t>
  </si>
  <si>
    <t>E112.366544°，N28.42002°</t>
  </si>
  <si>
    <t>马头冲村村委会</t>
  </si>
  <si>
    <t>夹板仑塘</t>
  </si>
  <si>
    <t>黄家桥村</t>
  </si>
  <si>
    <t>E112.337844°，N28.424093°</t>
  </si>
  <si>
    <t>黄家桥村村委会</t>
  </si>
  <si>
    <t>麻竹院厅子塘</t>
  </si>
  <si>
    <t>石笋村</t>
  </si>
  <si>
    <t>E112.314161°，N28.445655°</t>
  </si>
  <si>
    <t>石笋村村委会</t>
  </si>
  <si>
    <t>沧铺塘</t>
  </si>
  <si>
    <t>道子坪村</t>
  </si>
  <si>
    <t>E112.31322706°，N28.45330272°</t>
  </si>
  <si>
    <t>道子坪村村委会</t>
  </si>
  <si>
    <t>寨子仑村和平湾组</t>
  </si>
  <si>
    <t>E112.326943°，N28.491925°</t>
  </si>
  <si>
    <t>寨子仑村村委会</t>
  </si>
  <si>
    <t>八斗村塘</t>
  </si>
  <si>
    <t>寨子仑村黄家湾组</t>
  </si>
  <si>
    <t>E112.326341°，N28.496344°</t>
  </si>
  <si>
    <t>徐家塘</t>
  </si>
  <si>
    <t>寨子仑村井湾组</t>
  </si>
  <si>
    <t>E112.330976°，N28.493854°</t>
  </si>
  <si>
    <t>小塘</t>
  </si>
  <si>
    <t>寨子仑村塘湾组</t>
  </si>
  <si>
    <t>E112.335555°，N28.488630°</t>
  </si>
  <si>
    <t>长沙坡外塘</t>
  </si>
  <si>
    <t>寨子仑村左家村组</t>
  </si>
  <si>
    <t>E112.331965°，N28.486177°</t>
  </si>
  <si>
    <t>腰塘</t>
  </si>
  <si>
    <t>寨子仑村解放湾组</t>
  </si>
  <si>
    <t>E112.327859°，N28.492297°</t>
  </si>
  <si>
    <t>朱家塘</t>
  </si>
  <si>
    <t>寨子仑村团鱼咀组</t>
  </si>
  <si>
    <t>E112.323915°，N28.496378°</t>
  </si>
  <si>
    <t>洪家大塘</t>
  </si>
  <si>
    <t>新月村</t>
  </si>
  <si>
    <t>E112.430589°，N28.565284°</t>
  </si>
  <si>
    <t>新月村村委会</t>
  </si>
  <si>
    <t>门楼屋塘</t>
  </si>
  <si>
    <t>E112.44275093°，N28.56687683°</t>
  </si>
  <si>
    <t>早禾村</t>
  </si>
  <si>
    <t>E112.369221°，N28.487942°</t>
  </si>
  <si>
    <t>早禾村村委会</t>
  </si>
  <si>
    <t>铁坡里塘</t>
  </si>
  <si>
    <t>E112.376276°，N28.497818°</t>
  </si>
  <si>
    <t>柳树坝塘</t>
  </si>
  <si>
    <t>E112.384659°，N28.484680°</t>
  </si>
  <si>
    <t>17号水塘</t>
  </si>
  <si>
    <t>五龙坝村</t>
  </si>
  <si>
    <t>E112.430147°，N28.559521°</t>
  </si>
  <si>
    <t>五龙坝村村委会</t>
  </si>
  <si>
    <t>18号水塘</t>
  </si>
  <si>
    <t>E112.430418°，N28.559930°</t>
  </si>
  <si>
    <t>小挽子塘</t>
  </si>
  <si>
    <t>五龙坝村小挽子组</t>
  </si>
  <si>
    <t>E112.432472°，N28.551383°</t>
  </si>
  <si>
    <t>仁桂塘</t>
  </si>
  <si>
    <t>龙岭产业开发区</t>
  </si>
  <si>
    <t>清溪社区</t>
  </si>
  <si>
    <t>112.405954，28.500949</t>
  </si>
  <si>
    <t>清溪社区居委会</t>
  </si>
  <si>
    <t>月塘湾大塘</t>
  </si>
  <si>
    <t>光明社区</t>
  </si>
  <si>
    <t>112.2513，28.3114</t>
  </si>
  <si>
    <t>光明社区居委会</t>
  </si>
  <si>
    <t>漆家桥社区</t>
  </si>
  <si>
    <r>
      <rPr>
        <sz val="10"/>
        <color theme="1"/>
        <rFont val="Times New Roman"/>
        <charset val="134"/>
      </rPr>
      <t>112.410236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28.52211</t>
    </r>
  </si>
  <si>
    <t>漆家桥社区居委会</t>
  </si>
  <si>
    <t>八一社区</t>
  </si>
  <si>
    <t>112.492233，28.362314</t>
  </si>
  <si>
    <t>八一社区居委会</t>
  </si>
  <si>
    <t>车公塘</t>
  </si>
  <si>
    <t>南岳坪社区</t>
  </si>
  <si>
    <r>
      <rPr>
        <sz val="10"/>
        <color theme="1"/>
        <rFont val="Times New Roman"/>
        <charset val="134"/>
      </rPr>
      <t>112.528279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28.345394</t>
    </r>
  </si>
  <si>
    <t>南岳坪社区居委会</t>
  </si>
  <si>
    <t>油渣冲山塘</t>
  </si>
  <si>
    <t>泥江口镇</t>
  </si>
  <si>
    <t>泥家潭村上家湾组</t>
  </si>
  <si>
    <t>E112.2691° ，N28.3916°</t>
  </si>
  <si>
    <t>泥家潭村村委会</t>
  </si>
  <si>
    <t>陈家屋塘</t>
  </si>
  <si>
    <t>岩子潭村</t>
  </si>
  <si>
    <t>E112.307172° ，N28.402021°</t>
  </si>
  <si>
    <t>岩子潭村村委会</t>
  </si>
  <si>
    <t>烂颈塘</t>
  </si>
  <si>
    <t>蛇山村</t>
  </si>
  <si>
    <t>E112.276515° ，N28.416387°</t>
  </si>
  <si>
    <t>蛇山村村委会</t>
  </si>
  <si>
    <t>石家冲塘</t>
  </si>
  <si>
    <t>E112.256466° ，N28.407666°</t>
  </si>
  <si>
    <t>横堤村</t>
  </si>
  <si>
    <t>E112.308823° ，N28.377877°</t>
  </si>
  <si>
    <t>横堤村村委会</t>
  </si>
  <si>
    <t>喇叭塘</t>
  </si>
  <si>
    <t>七里江村喇叭组</t>
  </si>
  <si>
    <t>E112.326208°，N28.39053°</t>
  </si>
  <si>
    <t>七里江村村委会</t>
  </si>
  <si>
    <t>陈家塘</t>
  </si>
  <si>
    <t>南坝村荷叶塘琴堂公组</t>
  </si>
  <si>
    <t>E112.237595° ，N28.397833°</t>
  </si>
  <si>
    <t>南坝村村委会</t>
  </si>
  <si>
    <t>辽叶坡塘</t>
  </si>
  <si>
    <t>水满村</t>
  </si>
  <si>
    <t>E112.379252° ，N28.385576°</t>
  </si>
  <si>
    <t>水满村村委会</t>
  </si>
  <si>
    <t>三口泉塘</t>
  </si>
  <si>
    <t>国庆村</t>
  </si>
  <si>
    <t>E112.352832° ，N28.348919°</t>
  </si>
  <si>
    <t>国庆村村委会</t>
  </si>
  <si>
    <t>山早坡塘</t>
  </si>
  <si>
    <t>谷塘村</t>
  </si>
  <si>
    <t>E112.275630° ，N28.429302°</t>
  </si>
  <si>
    <t>谷塘村村委会</t>
  </si>
  <si>
    <t>阿公坡塘</t>
  </si>
  <si>
    <t xml:space="preserve">谷塘村 </t>
  </si>
  <si>
    <t>E112.300473°，N28.425880°</t>
  </si>
  <si>
    <t>刘家湾塘</t>
  </si>
  <si>
    <t>油草塘村</t>
  </si>
  <si>
    <t>E112.330058° ，N28.359647°</t>
  </si>
  <si>
    <t>油草塘村村委会</t>
  </si>
  <si>
    <t>炭盆塘</t>
  </si>
  <si>
    <t>油草塘村铁锣村组</t>
  </si>
  <si>
    <t>E112.337171° ，N28.350102°</t>
  </si>
  <si>
    <t>刘家大塘</t>
  </si>
  <si>
    <t>七里冲村</t>
  </si>
  <si>
    <t>E112.297292° ，N28.357996°</t>
  </si>
  <si>
    <t>七里冲村村委会</t>
  </si>
  <si>
    <t>新屋湾塘</t>
  </si>
  <si>
    <t>E112.310362°，N28.35186°</t>
  </si>
  <si>
    <t>神砂塘</t>
  </si>
  <si>
    <t>E112.319410° ，N28.385238°</t>
  </si>
  <si>
    <t>五斗冲塘</t>
  </si>
  <si>
    <t>E112.340301° ，N28.343925°</t>
  </si>
  <si>
    <t>沙塘子</t>
  </si>
  <si>
    <t>九二五社区</t>
  </si>
  <si>
    <t>E112.316012° ，N28.421125°</t>
  </si>
  <si>
    <t>九二五社区居委会</t>
  </si>
  <si>
    <t>土地塘</t>
  </si>
  <si>
    <t>九二五社区大屋里组土地塘</t>
  </si>
  <si>
    <t>E112.317350° ，N28.422970°</t>
  </si>
  <si>
    <t>斋公塘</t>
  </si>
  <si>
    <t>欧江岔镇</t>
  </si>
  <si>
    <t>东团村</t>
  </si>
  <si>
    <t>E112.5989°，N28.4256°</t>
  </si>
  <si>
    <t>东团村村委会</t>
  </si>
  <si>
    <t>瓦塘</t>
  </si>
  <si>
    <t>112.593657°，28.416315°</t>
  </si>
  <si>
    <t>托塘</t>
  </si>
  <si>
    <t>112.586963°，28.431471°</t>
  </si>
  <si>
    <t>112.612827°，28.137747°</t>
  </si>
  <si>
    <t>瓦屋塘</t>
  </si>
  <si>
    <t>112.589244°，28.441684°</t>
  </si>
  <si>
    <t>112.579753°，28.435765°</t>
  </si>
  <si>
    <t>福冲塘</t>
  </si>
  <si>
    <t>侍郎桥村</t>
  </si>
  <si>
    <t>E112.5912°，N28.4674°</t>
  </si>
  <si>
    <t>侍郎桥村村委会</t>
  </si>
  <si>
    <t>横塘</t>
  </si>
  <si>
    <t>E112.5903°，N28.4665°</t>
  </si>
  <si>
    <t>樟树上塘</t>
  </si>
  <si>
    <t>E112.5875°，N28.4553°</t>
  </si>
  <si>
    <t>白水塘</t>
  </si>
  <si>
    <t>E112.611776°，N28.469976°</t>
  </si>
  <si>
    <t>高平村</t>
  </si>
  <si>
    <t>E112.6177°，N28.4545°</t>
  </si>
  <si>
    <t>高平村村委会</t>
  </si>
  <si>
    <t>垢水塘</t>
  </si>
  <si>
    <t>E112.6058°，N28.445°</t>
  </si>
  <si>
    <t>喜鹊塘</t>
  </si>
  <si>
    <t>E112.6201°，N28.459°</t>
  </si>
  <si>
    <t>石塘</t>
  </si>
  <si>
    <t>E112.589408，N28.446912</t>
  </si>
  <si>
    <t>品祥大塘</t>
  </si>
  <si>
    <t>E112.594540，N28.454371</t>
  </si>
  <si>
    <t>将军塘</t>
  </si>
  <si>
    <t>E112.614805，N28.448971</t>
  </si>
  <si>
    <t>高平村顶头村组</t>
  </si>
  <si>
    <t>E112.595851，N28.447236</t>
  </si>
  <si>
    <t>脱塘子</t>
  </si>
  <si>
    <t>高平村顶头组</t>
  </si>
  <si>
    <t>刘家龙上塘</t>
  </si>
  <si>
    <t>闸坝湖村</t>
  </si>
  <si>
    <t>E112.6377°，N28.4885°</t>
  </si>
  <si>
    <t>闸坝湖村村委会</t>
  </si>
  <si>
    <t>E112.6424°，N28.4872°</t>
  </si>
  <si>
    <t>刘家塘</t>
  </si>
  <si>
    <t>白沙寺村</t>
  </si>
  <si>
    <t>E112.6819°，N28.5315°</t>
  </si>
  <si>
    <t>白沙寺村村委会</t>
  </si>
  <si>
    <t>杨家塘</t>
  </si>
  <si>
    <t>汾湖洲村</t>
  </si>
  <si>
    <t>E112.6362°，N28.5227°</t>
  </si>
  <si>
    <t>汾湖洲村村委会</t>
  </si>
  <si>
    <t>铁铺园山塘</t>
  </si>
  <si>
    <t>汾湖洲村庙港组</t>
  </si>
  <si>
    <t>112.6479，28.5148</t>
  </si>
  <si>
    <t>四斗坵塘</t>
  </si>
  <si>
    <t>汾湖洲村黄荆组</t>
  </si>
  <si>
    <t>112.65，28.54</t>
  </si>
  <si>
    <t>麻屋塘</t>
  </si>
  <si>
    <t>汾湖洲村丁头组</t>
  </si>
  <si>
    <t>112.64，28.55</t>
  </si>
  <si>
    <t>罗家塘</t>
  </si>
  <si>
    <t>柏薮村</t>
  </si>
  <si>
    <t>E112.6178°，N28.4764°</t>
  </si>
  <si>
    <t>柏薮村村委会</t>
  </si>
  <si>
    <t>段家塘</t>
  </si>
  <si>
    <t>八甲岭村</t>
  </si>
  <si>
    <t>E112.6207°，N28.5094°</t>
  </si>
  <si>
    <t>八甲岭村村委会</t>
  </si>
  <si>
    <t>黑山组塘</t>
  </si>
  <si>
    <t>E112.6365°，N28.502°</t>
  </si>
  <si>
    <t>品墙湾塘</t>
  </si>
  <si>
    <t>八甲岭村品墙组</t>
  </si>
  <si>
    <t>112.6351，28.5162</t>
  </si>
  <si>
    <t>先进组塘</t>
  </si>
  <si>
    <t>长东湖村</t>
  </si>
  <si>
    <t>E112.608°，N28.5164°</t>
  </si>
  <si>
    <t>长东湖村村委会</t>
  </si>
  <si>
    <t>E112.6148°，N28.512°</t>
  </si>
  <si>
    <t>庙塘</t>
  </si>
  <si>
    <t>上湖村</t>
  </si>
  <si>
    <t>E112.6203°，N28.5374°</t>
  </si>
  <si>
    <t>上湖村村委会</t>
  </si>
  <si>
    <t>菱角塘</t>
  </si>
  <si>
    <t>112.6022，28.5314</t>
  </si>
  <si>
    <t>丝瓜塘</t>
  </si>
  <si>
    <t>112.6022，28.5315</t>
  </si>
  <si>
    <t>彭家山塘</t>
  </si>
  <si>
    <t>上湖村虎山组</t>
  </si>
  <si>
    <t>112.6079，28.5201</t>
  </si>
  <si>
    <t>上湖村上湖界组</t>
  </si>
  <si>
    <t>112.6015，28.5301</t>
  </si>
  <si>
    <t>112.6013，28.5291</t>
  </si>
  <si>
    <t>井塘子</t>
  </si>
  <si>
    <t>欧江岔村</t>
  </si>
  <si>
    <t>E112.5883°，N28.484°</t>
  </si>
  <si>
    <t>欧江岔村村委会</t>
  </si>
  <si>
    <t>赵家塘</t>
  </si>
  <si>
    <t>E112.5976°，N28.481°</t>
  </si>
  <si>
    <t>牌口村</t>
  </si>
  <si>
    <t>E112.66441941°，N28.54976146°</t>
  </si>
  <si>
    <t>牌口村村委会</t>
  </si>
  <si>
    <t>银兴塘</t>
  </si>
  <si>
    <t>E112.65799552°，N28.5710463°</t>
  </si>
  <si>
    <t>哑港塘</t>
  </si>
  <si>
    <t>陈北塘村</t>
  </si>
  <si>
    <t>E112.6825726°，N28.56956462°</t>
  </si>
  <si>
    <t>陈北塘村村委会</t>
  </si>
  <si>
    <t>苏家塘</t>
  </si>
  <si>
    <t>虎形山村</t>
  </si>
  <si>
    <t>E112.67233998°，N28.5792434°</t>
  </si>
  <si>
    <t>虎形山村村委会</t>
  </si>
  <si>
    <t>茶湖眼塘</t>
  </si>
  <si>
    <t>E112.68802553°，N28.59059817°</t>
  </si>
  <si>
    <t>十组塘</t>
  </si>
  <si>
    <t>金明村</t>
  </si>
  <si>
    <t>E112.70788461°，N28.58867282°</t>
  </si>
  <si>
    <t>金明村村委会</t>
  </si>
  <si>
    <t>倒口塘</t>
  </si>
  <si>
    <t>E112.717098，N28.59397068</t>
  </si>
  <si>
    <t>新港塘</t>
  </si>
  <si>
    <t>流水口村</t>
  </si>
  <si>
    <t>E112.69679368°，N28.55281015°</t>
  </si>
  <si>
    <t>流水口村村委会</t>
  </si>
  <si>
    <t>二组长塘</t>
  </si>
  <si>
    <t>E112.67591°，N28.54309831°</t>
  </si>
  <si>
    <t>新港连塘</t>
  </si>
  <si>
    <t>E112.69717321°，N28.55241788°</t>
  </si>
  <si>
    <t>刘家二组</t>
  </si>
  <si>
    <t>E112.67226219°，N28.54220295°</t>
  </si>
  <si>
    <t>莲塘</t>
  </si>
  <si>
    <t>泉交河镇</t>
  </si>
  <si>
    <t>兴泉村</t>
  </si>
  <si>
    <t>E112.498293，N28.480837</t>
  </si>
  <si>
    <t>兴泉村村委会</t>
  </si>
  <si>
    <t>泉水塘</t>
  </si>
  <si>
    <t>奎星村</t>
  </si>
  <si>
    <t>E112.509442° ，N28.484950°</t>
  </si>
  <si>
    <t>奎星村村委会</t>
  </si>
  <si>
    <t>元家坝塘</t>
  </si>
  <si>
    <t>胡林翼村</t>
  </si>
  <si>
    <t>E112.512442° ，N28.446420°</t>
  </si>
  <si>
    <t>胡林翼村村委会</t>
  </si>
  <si>
    <t>凡冲塘</t>
  </si>
  <si>
    <t>E112.510976，N28.442367</t>
  </si>
  <si>
    <t>杨家湾山塘</t>
  </si>
  <si>
    <t>E112.496712，N28.441125</t>
  </si>
  <si>
    <t>宅山湾</t>
  </si>
  <si>
    <t>E112.503660，N28.435351</t>
  </si>
  <si>
    <t>肖家塘</t>
  </si>
  <si>
    <t>E112.516719，N28.449077</t>
  </si>
  <si>
    <t>宫保第村</t>
  </si>
  <si>
    <t>E112.532104° ，N28.429584°</t>
  </si>
  <si>
    <t>宫保第村村委会</t>
  </si>
  <si>
    <t>茶子山塘</t>
  </si>
  <si>
    <t>宫宝第村茶子山组</t>
  </si>
  <si>
    <t>E112.524.948，N28.42.7966</t>
  </si>
  <si>
    <t>龙塘</t>
  </si>
  <si>
    <t>宫宝第村子修公组</t>
  </si>
  <si>
    <t>E112.523.829，N28.444979</t>
  </si>
  <si>
    <t>毛家塘</t>
  </si>
  <si>
    <t>宫宝第村</t>
  </si>
  <si>
    <t>E112.528699，N28.443124</t>
  </si>
  <si>
    <t>罗山公塘</t>
  </si>
  <si>
    <t>E112.516205，N28.414239</t>
  </si>
  <si>
    <t>污木塘</t>
  </si>
  <si>
    <t>新安山村</t>
  </si>
  <si>
    <t>E112.540763° ，N28.480581°</t>
  </si>
  <si>
    <t>新安山村村委会</t>
  </si>
  <si>
    <t>E112.535746° ，N28.465178°</t>
  </si>
  <si>
    <t>打龙塘</t>
  </si>
  <si>
    <t>恩塘村</t>
  </si>
  <si>
    <t>E112.560645°，N28.4343°</t>
  </si>
  <si>
    <t>恩塘村村委会</t>
  </si>
  <si>
    <t>恩塘</t>
  </si>
  <si>
    <t>E112.562372°，N28.451708°</t>
  </si>
  <si>
    <t>E112.557748°，N28.453586°</t>
  </si>
  <si>
    <t>祥云村</t>
  </si>
  <si>
    <t>E112.538338°，N28.425124°</t>
  </si>
  <si>
    <t>祥云村村委会</t>
  </si>
  <si>
    <t>黄家塘</t>
  </si>
  <si>
    <t>泞湖桥村托塘组</t>
  </si>
  <si>
    <t>E112.541964°，N28.466826°</t>
  </si>
  <si>
    <t>泞湖桥村委</t>
  </si>
  <si>
    <t>高厅上山塘</t>
  </si>
  <si>
    <t>新市渡镇</t>
  </si>
  <si>
    <t>阳和村</t>
  </si>
  <si>
    <t>E112.249703°，N28.449830°</t>
  </si>
  <si>
    <t>阳和村村委会</t>
  </si>
  <si>
    <t>红头村山塘</t>
  </si>
  <si>
    <t>E112.247841°，N28.445079°</t>
  </si>
  <si>
    <t>树湾山塘</t>
  </si>
  <si>
    <t>E112.246198°，N28.453457°</t>
  </si>
  <si>
    <t>鸬鹚山塘</t>
  </si>
  <si>
    <t>E112.249429°，N28.454477°</t>
  </si>
  <si>
    <t>金子山山塘</t>
  </si>
  <si>
    <t>高冲村</t>
  </si>
  <si>
    <t>E112.282638°，N28.461066°</t>
  </si>
  <si>
    <t>高冲村村委会</t>
  </si>
  <si>
    <t>罗家村老屋塘</t>
  </si>
  <si>
    <t>E112.285554°，N28.463353°</t>
  </si>
  <si>
    <t>南村组黑塘</t>
  </si>
  <si>
    <t>E112.288373°，N28.456443°</t>
  </si>
  <si>
    <t>草塘子</t>
  </si>
  <si>
    <t>建新村</t>
  </si>
  <si>
    <t>E112.289141° ，N28.488546°</t>
  </si>
  <si>
    <t>建新村村委会</t>
  </si>
  <si>
    <t>桐子树塘</t>
  </si>
  <si>
    <t>E112.299259° ，N28.504026°</t>
  </si>
  <si>
    <t>姚家湾上湾山塘</t>
  </si>
  <si>
    <t>养民山村</t>
  </si>
  <si>
    <t>E112.262309° ，N28.472568°</t>
  </si>
  <si>
    <t>养民山村村委会</t>
  </si>
  <si>
    <t>松树湾塘</t>
  </si>
  <si>
    <t>养民山村赛先组</t>
  </si>
  <si>
    <t>E112.251373° ，N28.474972°</t>
  </si>
  <si>
    <t>黄虎坪塘</t>
  </si>
  <si>
    <t>养民山村青联组</t>
  </si>
  <si>
    <t>E112.246278°，N28.472182°</t>
  </si>
  <si>
    <t>办泥塘</t>
  </si>
  <si>
    <t>自搭桥村</t>
  </si>
  <si>
    <t>E112.15,25° ，N28.29,22°</t>
  </si>
  <si>
    <t>自搭桥村村委会</t>
  </si>
  <si>
    <t>井头村山塘</t>
  </si>
  <si>
    <t>自搭桥村木鱼山组</t>
  </si>
  <si>
    <t>E112.14,37° ，N28.28,37°</t>
  </si>
  <si>
    <t>庵村里塘</t>
  </si>
  <si>
    <t>跳石村</t>
  </si>
  <si>
    <t>E112.291006°，N28.445677°</t>
  </si>
  <si>
    <t>跳石村村委会</t>
  </si>
  <si>
    <t>白毛村塘</t>
  </si>
  <si>
    <t>E112.291371°，N28.466103°</t>
  </si>
  <si>
    <t>杨西村沈家塘</t>
  </si>
  <si>
    <t>E112.277415°，N28.48084°</t>
  </si>
  <si>
    <t>石子洞山塘</t>
  </si>
  <si>
    <t>欧公店村</t>
  </si>
  <si>
    <t>E112.259167°，N28.451944°</t>
  </si>
  <si>
    <t>欧公店村民委员会</t>
  </si>
  <si>
    <t>土地冲山塘</t>
  </si>
  <si>
    <t>E112.259022°，N28.451053°</t>
  </si>
  <si>
    <t>狗咀村山塘</t>
  </si>
  <si>
    <t>新华社区</t>
  </si>
  <si>
    <t>E112.264609° ，N28.480824°</t>
  </si>
  <si>
    <t>新华社区居民委员会</t>
  </si>
  <si>
    <t>下荷叶塘</t>
  </si>
  <si>
    <t>岳家桥镇</t>
  </si>
  <si>
    <t>黄板桥村</t>
  </si>
  <si>
    <t>E112.436846°，N28.344492°</t>
  </si>
  <si>
    <t>黄板桥村村委会</t>
  </si>
  <si>
    <t>油草塘</t>
  </si>
  <si>
    <t>E112.424019°，N28.328924°</t>
  </si>
  <si>
    <t>E112.448789，N28.321849</t>
  </si>
  <si>
    <t>曲尺坝塘</t>
  </si>
  <si>
    <t>洗澡坪村</t>
  </si>
  <si>
    <t>E112.412882°，N28.33912°</t>
  </si>
  <si>
    <t>洗澡坪村村委会</t>
  </si>
  <si>
    <t>E112.402504°，N28.348733°</t>
  </si>
  <si>
    <t>荷叶坝塘</t>
  </si>
  <si>
    <t>E112.401208°，N28.342836°</t>
  </si>
  <si>
    <t>垸子塘</t>
  </si>
  <si>
    <t>集中村</t>
  </si>
  <si>
    <t>E112.456830，N28.317454</t>
  </si>
  <si>
    <t>集中村村委会</t>
  </si>
  <si>
    <t>南竹塘</t>
  </si>
  <si>
    <t>E112.455930，N28.320306</t>
  </si>
  <si>
    <t>鸭婆塘</t>
  </si>
  <si>
    <t>石坝口村</t>
  </si>
  <si>
    <t>E112.368098°，N343920°</t>
  </si>
  <si>
    <t>石坝口村村委会</t>
  </si>
  <si>
    <t>蚌塘</t>
  </si>
  <si>
    <t>E112.389992，N28.336763</t>
  </si>
  <si>
    <t>石坝口村谢家大屋组</t>
  </si>
  <si>
    <t>E112.391077，N28333943</t>
  </si>
  <si>
    <t>大塘村</t>
  </si>
  <si>
    <t>E112.340149°，N28.320284°</t>
  </si>
  <si>
    <t>大塘村村委会</t>
  </si>
  <si>
    <t>瑶塘</t>
  </si>
  <si>
    <t>E112.320742°，N28.311014°</t>
  </si>
  <si>
    <t>响塘</t>
  </si>
  <si>
    <t>E112.343852°，N28.319271°</t>
  </si>
  <si>
    <t>田坪湾塘</t>
  </si>
  <si>
    <t>枫树山村</t>
  </si>
  <si>
    <t>E112.381074° ，N28.311618°</t>
  </si>
  <si>
    <t>枫树山村村委会</t>
  </si>
  <si>
    <t>组文塘</t>
  </si>
  <si>
    <t>E112.389292° ，N28.305641°</t>
  </si>
  <si>
    <t>木马塘</t>
  </si>
  <si>
    <t>黄蜂塘村</t>
  </si>
  <si>
    <t>E112.393102° ，N28.343478°</t>
  </si>
  <si>
    <t>黄蜂塘村村村委会</t>
  </si>
  <si>
    <t>乔坝子</t>
  </si>
  <si>
    <t>E112.398194° ，N28.345933°</t>
  </si>
  <si>
    <t>方家坝</t>
  </si>
  <si>
    <t>E112.398111° ，N28.346209°</t>
  </si>
  <si>
    <t>堤卡子村</t>
  </si>
  <si>
    <t>E112.367673°，N28.328355°</t>
  </si>
  <si>
    <t>提卡子村村村委会</t>
  </si>
  <si>
    <t>毛塘子</t>
  </si>
  <si>
    <t>E112.389°，N28.3206°</t>
  </si>
  <si>
    <t>斑竹塘</t>
  </si>
  <si>
    <t>鸾凤山村</t>
  </si>
  <si>
    <t>E112.314372°，N28.300335°</t>
  </si>
  <si>
    <t>鸾凤山村村委会</t>
  </si>
  <si>
    <t>晨砂塘</t>
  </si>
  <si>
    <t>E112.348238°，N28.301955°</t>
  </si>
  <si>
    <t>下尾塘</t>
  </si>
  <si>
    <t>E112.342383°，N28.301121°</t>
  </si>
  <si>
    <t>书房冲山塘子</t>
  </si>
  <si>
    <t>岳家桥村</t>
  </si>
  <si>
    <t>E112.429405°，N28.354132°</t>
  </si>
  <si>
    <t>岳家桥村村村委会</t>
  </si>
  <si>
    <t>赫山区泵站合计（泵站20处）</t>
  </si>
  <si>
    <t>新兴抗旱泵站</t>
  </si>
  <si>
    <t>泵站</t>
  </si>
  <si>
    <t>E112.523643°，N28.526052°</t>
  </si>
  <si>
    <t>笔架山乡农业综合服务中心</t>
  </si>
  <si>
    <t>潮泥一泵站</t>
  </si>
  <si>
    <t>珠波塘村</t>
  </si>
  <si>
    <t>E112.449816° ，N28.472895°</t>
  </si>
  <si>
    <t>沧水铺农业综合服务中心</t>
  </si>
  <si>
    <t>李家垅泵站</t>
  </si>
  <si>
    <t>米香村</t>
  </si>
  <si>
    <t>E112.43531317°，N28.59132826°</t>
  </si>
  <si>
    <t>龙光桥街道农业综合服务中心</t>
  </si>
  <si>
    <t>荷叶坝泵站</t>
  </si>
  <si>
    <t>E112.4741088°，N28.3962823°</t>
  </si>
  <si>
    <t>衡龙桥镇农业综合服务中心</t>
  </si>
  <si>
    <t>朱公塘泵站</t>
  </si>
  <si>
    <t>E112.4761928° ，N28.3549660°</t>
  </si>
  <si>
    <t>黄金坝泵站</t>
  </si>
  <si>
    <t>E112.64°，N28.54°</t>
  </si>
  <si>
    <t>欧江岔镇农业综合服务中心</t>
  </si>
  <si>
    <t>南岔电排</t>
  </si>
  <si>
    <t>E112.65°，N28.55°</t>
  </si>
  <si>
    <t>四组泵站</t>
  </si>
  <si>
    <t>E112.67400026°，N28.53777079°</t>
  </si>
  <si>
    <t>寿兴泵站</t>
  </si>
  <si>
    <t>E112.65758917°，N28.56727376°</t>
  </si>
  <si>
    <t>先锋机埠</t>
  </si>
  <si>
    <t>E112.534511° ，N28.464396°</t>
  </si>
  <si>
    <t>泉交河镇农业综合服务中心</t>
  </si>
  <si>
    <t>龟灵山电排</t>
  </si>
  <si>
    <t>泞湖桥村</t>
  </si>
  <si>
    <t>E112.55373°，N28.46554°</t>
  </si>
  <si>
    <t>石龙山泵站</t>
  </si>
  <si>
    <t>E112.2711123°，N28.451992°</t>
  </si>
  <si>
    <t>新市渡农业综合服务中心</t>
  </si>
  <si>
    <t>白泥湾泵站</t>
  </si>
  <si>
    <t>E112.302416°，N28.463268°</t>
  </si>
  <si>
    <t>实竹2组泵站</t>
  </si>
  <si>
    <t>E112.538476°，N28.624599°</t>
  </si>
  <si>
    <t>八字哨镇农业综合服务中心</t>
  </si>
  <si>
    <t>花门楼机埠</t>
  </si>
  <si>
    <t>E112.316340° ，N28.408165°</t>
  </si>
  <si>
    <t>泥江口镇农服中心</t>
  </si>
  <si>
    <t>李家庄机埠</t>
  </si>
  <si>
    <t>E112.319439° ，N28.411826°</t>
  </si>
  <si>
    <t>港湾泵站</t>
  </si>
  <si>
    <t>永乐村</t>
  </si>
  <si>
    <t>E112.28783°，N28.603708°</t>
  </si>
  <si>
    <t>会龙山街道农业综合服务中心</t>
  </si>
  <si>
    <t>金河村2组泵站</t>
  </si>
  <si>
    <t>E112.487434° ，N28.633966°</t>
  </si>
  <si>
    <t>金河村村村委会</t>
  </si>
  <si>
    <t>四门闸村腊湖
3组泵站</t>
  </si>
  <si>
    <t>E112.509931° ，N28.609165°</t>
  </si>
  <si>
    <t>四门闸村腊湖
14组泵站</t>
  </si>
  <si>
    <t>E112.509480° ，N28.609563°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</si>
  <si>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</si>
  <si>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b/>
        <sz val="20"/>
        <color theme="1"/>
        <rFont val="方正小标宋_GBK"/>
        <charset val="134"/>
      </rPr>
      <t>小型农业水利设施建设（畅通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方正小标宋_GBK"/>
        <charset val="134"/>
      </rPr>
      <t>中梗阻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方正小标宋_GBK"/>
        <charset val="134"/>
      </rPr>
      <t>渠道）实施计划</t>
    </r>
  </si>
  <si>
    <t>所属
灌区</t>
  </si>
  <si>
    <r>
      <rPr>
        <b/>
        <sz val="11"/>
        <color theme="1"/>
        <rFont val="黑体"/>
        <charset val="134"/>
      </rPr>
      <t>建设内容</t>
    </r>
  </si>
  <si>
    <t>计划投工
投劳个数
（个）</t>
  </si>
  <si>
    <t>起点经纬度（精确到
小数点后六位）</t>
  </si>
  <si>
    <t>终点经纬度（精确到
小数点后六位）</t>
  </si>
  <si>
    <t>渠道
长度
（公里）</t>
  </si>
  <si>
    <r>
      <rPr>
        <b/>
        <sz val="11"/>
        <color theme="1"/>
        <rFont val="黑体"/>
        <charset val="134"/>
      </rPr>
      <t>渠道
断面
尺寸（</t>
    </r>
    <r>
      <rPr>
        <b/>
        <sz val="11"/>
        <color theme="1"/>
        <rFont val="Times New Roman"/>
        <charset val="134"/>
      </rPr>
      <t>B*H/</t>
    </r>
    <r>
      <rPr>
        <b/>
        <sz val="11"/>
        <color theme="1"/>
        <rFont val="黑体"/>
        <charset val="134"/>
      </rPr>
      <t>毫米</t>
    </r>
    <r>
      <rPr>
        <b/>
        <sz val="11"/>
        <color theme="1"/>
        <rFont val="Times New Roman"/>
        <charset val="134"/>
      </rPr>
      <t>)</t>
    </r>
  </si>
  <si>
    <t>新增恢复
灌溉面积
（亩）</t>
  </si>
  <si>
    <r>
      <rPr>
        <b/>
        <sz val="11"/>
        <color theme="1"/>
        <rFont val="黑体"/>
        <charset val="134"/>
      </rPr>
      <t>改善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灌溉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面积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（亩）</t>
    </r>
  </si>
  <si>
    <t>对接
高标准
农田面积（亩）</t>
  </si>
  <si>
    <t>（规模以上1公里/
规模以下3公里）</t>
  </si>
  <si>
    <t>欧江岔镇金牌渠中段</t>
  </si>
  <si>
    <t>柳林江灌区</t>
  </si>
  <si>
    <t>注湖港村、金明村、虎形山村</t>
  </si>
  <si>
    <t>E112.69243240°,N28.57413913°</t>
  </si>
  <si>
    <t>E112.71519899°,N28.57858624°</t>
  </si>
  <si>
    <t>4000*1000</t>
  </si>
  <si>
    <t>新建降水渠</t>
  </si>
  <si>
    <t>E112.66300589°,N28.57850852°</t>
  </si>
  <si>
    <t>E112.66584367°,N28.57847318°</t>
  </si>
  <si>
    <t>1500*1000</t>
  </si>
  <si>
    <t>九组抗旱渠</t>
  </si>
  <si>
    <t>E112.71007061°,N28.58899666°</t>
  </si>
  <si>
    <t>E112.71103621°,N28.59127645°</t>
  </si>
  <si>
    <t>常八组渠</t>
  </si>
  <si>
    <t>E112.70231903°,N28.59855354°</t>
  </si>
  <si>
    <t>E112.70221174°,N28.59607138°</t>
  </si>
  <si>
    <t>金明十四组渠</t>
  </si>
  <si>
    <t>E112.69062996°,N28.58242079°</t>
  </si>
  <si>
    <t>E112.69309223°,N28.58272698°</t>
  </si>
  <si>
    <t>同心渠</t>
  </si>
  <si>
    <t>注湖港村</t>
  </si>
  <si>
    <t>E112.73106158°,N28.57325816°</t>
  </si>
  <si>
    <t>E112.72704899°,N28.57276350°</t>
  </si>
  <si>
    <t>石家湖抗旱渠</t>
  </si>
  <si>
    <t>E112.67360330°,N28.56808529°</t>
  </si>
  <si>
    <t>E112.67587245°,N28.56830201°</t>
  </si>
  <si>
    <t>新龙抗旱渠</t>
  </si>
  <si>
    <t>E112.72608876°,N28.55853034°</t>
  </si>
  <si>
    <t>E112.72247851°,N28.56332677°</t>
  </si>
  <si>
    <t>十八拐右干渠</t>
  </si>
  <si>
    <t>志溪河灌区</t>
  </si>
  <si>
    <t>E112.1428°， N28.2654°</t>
  </si>
  <si>
    <t>E112.1450°, N28.2780°</t>
  </si>
  <si>
    <t>600*600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</si>
  <si>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</si>
  <si>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>小型农业水利设施建设（提升山上经济作物灌溉水源保障能力）实施计划</t>
  </si>
  <si>
    <r>
      <rPr>
        <b/>
        <sz val="11"/>
        <color theme="1"/>
        <rFont val="黑体"/>
        <charset val="134"/>
      </rPr>
      <t>工程类型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（骨干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黑体"/>
        <charset val="134"/>
      </rPr>
      <t>一般）</t>
    </r>
  </si>
  <si>
    <r>
      <rPr>
        <b/>
        <sz val="11"/>
        <color theme="1"/>
        <rFont val="黑体"/>
        <charset val="134"/>
      </rPr>
      <t>山上经济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作物种类</t>
    </r>
  </si>
  <si>
    <r>
      <rPr>
        <b/>
        <sz val="11"/>
        <color theme="1"/>
        <rFont val="黑体"/>
        <charset val="134"/>
      </rPr>
      <t>计划投工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投劳个数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（个）</t>
    </r>
  </si>
  <si>
    <t>山塘
蓄水容积
（立方米）</t>
  </si>
  <si>
    <t>总投资（万元）</t>
  </si>
  <si>
    <r>
      <rPr>
        <b/>
        <sz val="11"/>
        <color theme="1"/>
        <rFont val="黑体"/>
        <charset val="134"/>
      </rPr>
      <t>省级财政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奖补资金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（万元）</t>
    </r>
  </si>
  <si>
    <t>提升灌溉
保障能力
面积（亩）</t>
  </si>
  <si>
    <t>（骨干16/一般40）</t>
  </si>
  <si>
    <t>骨干</t>
  </si>
  <si>
    <r>
      <rPr>
        <sz val="10"/>
        <color rgb="FFFF0000"/>
        <rFont val="宋体"/>
        <charset val="134"/>
        <scheme val="minor"/>
      </rPr>
      <t xml:space="preserve">E112.41051° </t>
    </r>
    <r>
      <rPr>
        <sz val="10"/>
        <color rgb="FFFF0000"/>
        <rFont val="宋体"/>
        <charset val="134"/>
        <scheme val="minor"/>
      </rPr>
      <t>，</t>
    </r>
    <r>
      <rPr>
        <sz val="10"/>
        <color rgb="FFFF0000"/>
        <rFont val="宋体"/>
        <charset val="134"/>
        <scheme val="minor"/>
      </rPr>
      <t>N28.43992°</t>
    </r>
  </si>
  <si>
    <t>油茶</t>
  </si>
  <si>
    <t>方塘咀塘</t>
  </si>
  <si>
    <r>
      <rPr>
        <sz val="10"/>
        <color theme="1"/>
        <rFont val="宋体"/>
        <charset val="134"/>
        <scheme val="minor"/>
      </rPr>
      <t xml:space="preserve">E112.4426°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N28.4464°</t>
    </r>
  </si>
  <si>
    <t>珠波塘村村委会</t>
  </si>
  <si>
    <t>大塘几</t>
  </si>
  <si>
    <t>牛头岭村</t>
  </si>
  <si>
    <r>
      <rPr>
        <sz val="10"/>
        <color theme="1"/>
        <rFont val="宋体"/>
        <charset val="134"/>
        <scheme val="minor"/>
      </rPr>
      <t xml:space="preserve">E112.42692°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N28.48117°</t>
    </r>
  </si>
  <si>
    <t>牛头岭村村委会</t>
  </si>
  <si>
    <t>乔家冲塘</t>
  </si>
  <si>
    <r>
      <rPr>
        <sz val="10"/>
        <color theme="1"/>
        <rFont val="宋体"/>
        <charset val="134"/>
        <scheme val="minor"/>
      </rPr>
      <t xml:space="preserve">E112.42952°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N28.47635°</t>
    </r>
  </si>
  <si>
    <t>经济林</t>
  </si>
  <si>
    <t>左家塘</t>
  </si>
  <si>
    <r>
      <rPr>
        <sz val="10"/>
        <color theme="1"/>
        <rFont val="宋体"/>
        <charset val="134"/>
        <scheme val="minor"/>
      </rPr>
      <t xml:space="preserve">E112.43926°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N28.48420°</t>
    </r>
  </si>
  <si>
    <t>马牛不出栏塘</t>
  </si>
  <si>
    <t>砂子岭村砂子岭组</t>
  </si>
  <si>
    <r>
      <rPr>
        <sz val="10"/>
        <color theme="1"/>
        <rFont val="宋体"/>
        <charset val="134"/>
        <scheme val="minor"/>
      </rPr>
      <t xml:space="preserve">E112.463932°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N28.467147°</t>
    </r>
  </si>
  <si>
    <t>鸟壳塘</t>
  </si>
  <si>
    <r>
      <rPr>
        <sz val="10"/>
        <color theme="1"/>
        <rFont val="宋体"/>
        <charset val="134"/>
        <scheme val="minor"/>
      </rPr>
      <t xml:space="preserve">E112.396172°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N28.456779°</t>
    </r>
  </si>
  <si>
    <t>方家冲塘</t>
  </si>
  <si>
    <t xml:space="preserve">骨干 </t>
  </si>
  <si>
    <t>清水寺村方家冲组</t>
  </si>
  <si>
    <r>
      <rPr>
        <sz val="10"/>
        <color theme="1"/>
        <rFont val="宋体"/>
        <charset val="134"/>
        <scheme val="minor"/>
      </rPr>
      <t>E112.491480°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N28.397414°</t>
    </r>
  </si>
  <si>
    <t>托冲塘</t>
  </si>
  <si>
    <t>白石塘村托塘组</t>
  </si>
  <si>
    <r>
      <rPr>
        <sz val="10"/>
        <color theme="1"/>
        <rFont val="宋体"/>
        <charset val="134"/>
        <scheme val="minor"/>
      </rPr>
      <t>E112.5355°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N28.3635°</t>
    </r>
  </si>
  <si>
    <t>白石塘村八角亭组</t>
  </si>
  <si>
    <r>
      <rPr>
        <sz val="10"/>
        <color theme="1"/>
        <rFont val="宋体"/>
        <charset val="134"/>
        <scheme val="minor"/>
      </rPr>
      <t>E112.5668°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N28.3928°</t>
    </r>
  </si>
  <si>
    <t>担水塘</t>
  </si>
  <si>
    <t>樟树咀村徐家屋场组</t>
  </si>
  <si>
    <r>
      <rPr>
        <sz val="10"/>
        <color theme="1"/>
        <rFont val="宋体"/>
        <charset val="134"/>
        <scheme val="minor"/>
      </rPr>
      <t>E112.512410°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N28.407067°</t>
    </r>
  </si>
  <si>
    <t>湖塘</t>
  </si>
  <si>
    <t>樟树咀余家阿湾组</t>
  </si>
  <si>
    <r>
      <rPr>
        <sz val="10"/>
        <color theme="1"/>
        <rFont val="宋体"/>
        <charset val="134"/>
        <scheme val="minor"/>
      </rPr>
      <t>E112.504553°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N28.389087°</t>
    </r>
  </si>
  <si>
    <t>大屋塘</t>
  </si>
  <si>
    <r>
      <rPr>
        <sz val="10"/>
        <color theme="1"/>
        <rFont val="宋体"/>
        <charset val="134"/>
        <scheme val="minor"/>
      </rPr>
      <t>E112.502526°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N28.391642°</t>
    </r>
  </si>
  <si>
    <t>下月形塘</t>
  </si>
  <si>
    <r>
      <rPr>
        <sz val="10"/>
        <color theme="1"/>
        <rFont val="宋体"/>
        <charset val="134"/>
        <scheme val="minor"/>
      </rPr>
      <t>E112.493920°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N28.386547°</t>
    </r>
  </si>
  <si>
    <t>双叉塘</t>
  </si>
  <si>
    <r>
      <rPr>
        <sz val="10"/>
        <color theme="1"/>
        <rFont val="宋体"/>
        <charset val="134"/>
        <scheme val="minor"/>
      </rPr>
      <t>E112.517966°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N28.369100°</t>
    </r>
  </si>
  <si>
    <r>
      <rPr>
        <sz val="10"/>
        <color theme="1"/>
        <rFont val="宋体"/>
        <charset val="134"/>
        <scheme val="minor"/>
      </rPr>
      <t>E112.512830°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N28.388934°</t>
    </r>
  </si>
  <si>
    <t>队屋塘</t>
  </si>
  <si>
    <r>
      <rPr>
        <sz val="10"/>
        <color theme="1"/>
        <rFont val="宋体"/>
        <charset val="134"/>
        <scheme val="minor"/>
      </rPr>
      <t>E112.5099906°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N28.387662°</t>
    </r>
  </si>
  <si>
    <t>油茶林、杉木林</t>
  </si>
  <si>
    <t>梁家湾塘</t>
  </si>
  <si>
    <r>
      <rPr>
        <sz val="10"/>
        <color theme="1"/>
        <rFont val="宋体"/>
        <charset val="134"/>
        <scheme val="minor"/>
      </rPr>
      <t>E112.3279658°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N28.46855218°</t>
    </r>
  </si>
  <si>
    <t>山桐籽</t>
  </si>
  <si>
    <t>黄岗仑</t>
  </si>
  <si>
    <r>
      <rPr>
        <sz val="10"/>
        <color theme="1"/>
        <rFont val="宋体"/>
        <charset val="134"/>
        <scheme val="minor"/>
      </rPr>
      <t>E112.32089281°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N28.48306154°</t>
    </r>
  </si>
  <si>
    <t>洞坎里塘</t>
  </si>
  <si>
    <t>寨子仑村</t>
  </si>
  <si>
    <r>
      <rPr>
        <sz val="10"/>
        <color theme="1"/>
        <rFont val="宋体"/>
        <charset val="134"/>
        <scheme val="minor"/>
      </rPr>
      <t>E112.341977°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N28.489973°</t>
    </r>
  </si>
  <si>
    <t>小塘村</t>
  </si>
  <si>
    <t>寨子仑村上白水组</t>
  </si>
  <si>
    <r>
      <rPr>
        <sz val="10"/>
        <color theme="1"/>
        <rFont val="宋体"/>
        <charset val="134"/>
        <scheme val="minor"/>
      </rPr>
      <t>E112.319682°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N28.492131°</t>
    </r>
  </si>
  <si>
    <t>洞堪塘</t>
  </si>
  <si>
    <r>
      <rPr>
        <sz val="10"/>
        <color theme="1"/>
        <rFont val="宋体"/>
        <charset val="134"/>
        <scheme val="minor"/>
      </rPr>
      <t>E112.341959°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N28.491238°</t>
    </r>
  </si>
  <si>
    <t>十竹坡</t>
  </si>
  <si>
    <r>
      <rPr>
        <sz val="10"/>
        <color theme="1"/>
        <rFont val="宋体"/>
        <charset val="134"/>
        <scheme val="minor"/>
      </rPr>
      <t>E112.340408°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N28.490915°</t>
    </r>
  </si>
  <si>
    <t>石坎子山塘</t>
  </si>
  <si>
    <r>
      <rPr>
        <sz val="10"/>
        <color theme="1"/>
        <rFont val="宋体"/>
        <charset val="134"/>
        <scheme val="minor"/>
      </rPr>
      <t>E112.3290°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N28.4836°</t>
    </r>
  </si>
  <si>
    <t>各家村塘</t>
  </si>
  <si>
    <t>寨子仑村垛子屋组</t>
  </si>
  <si>
    <r>
      <rPr>
        <sz val="10"/>
        <color theme="1"/>
        <rFont val="宋体"/>
        <charset val="134"/>
        <scheme val="minor"/>
      </rPr>
      <t>E112.321593°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N28.494059°</t>
    </r>
  </si>
  <si>
    <t>新山公塘</t>
  </si>
  <si>
    <r>
      <rPr>
        <sz val="10"/>
        <color theme="1"/>
        <rFont val="宋体"/>
        <charset val="134"/>
        <scheme val="minor"/>
      </rPr>
      <t>E112.375258°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N28.48654°</t>
    </r>
  </si>
  <si>
    <r>
      <rPr>
        <sz val="10"/>
        <color theme="1"/>
        <rFont val="宋体"/>
        <charset val="134"/>
        <scheme val="minor"/>
      </rPr>
      <t>E112.372975°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N28.490784°</t>
    </r>
  </si>
  <si>
    <t>沙坡里塘</t>
  </si>
  <si>
    <r>
      <rPr>
        <sz val="10"/>
        <color theme="1"/>
        <rFont val="宋体"/>
        <charset val="134"/>
        <scheme val="minor"/>
      </rPr>
      <t>E112.373309°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N28.498233°</t>
    </r>
  </si>
  <si>
    <t>蹊跷塘</t>
  </si>
  <si>
    <t>天成垸村</t>
  </si>
  <si>
    <r>
      <rPr>
        <sz val="10"/>
        <color theme="1"/>
        <rFont val="宋体"/>
        <charset val="134"/>
        <scheme val="minor"/>
      </rPr>
      <t>E112.407056°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28.596738°</t>
    </r>
  </si>
  <si>
    <t>天成垸村村委会</t>
  </si>
  <si>
    <t>高公坳塘</t>
  </si>
  <si>
    <t>泥家潭村</t>
  </si>
  <si>
    <r>
      <rPr>
        <sz val="10"/>
        <color theme="1"/>
        <rFont val="宋体"/>
        <charset val="134"/>
        <scheme val="minor"/>
      </rPr>
      <t xml:space="preserve">E112.262568°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N28.376414°</t>
    </r>
  </si>
  <si>
    <t>凤山塘</t>
  </si>
  <si>
    <r>
      <rPr>
        <sz val="10"/>
        <color theme="1"/>
        <rFont val="宋体"/>
        <charset val="134"/>
        <scheme val="minor"/>
      </rPr>
      <t xml:space="preserve">E112.294889°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N28.396181°</t>
    </r>
  </si>
  <si>
    <t>草塘</t>
  </si>
  <si>
    <t>七里江村</t>
  </si>
  <si>
    <r>
      <rPr>
        <sz val="10"/>
        <color theme="1"/>
        <rFont val="宋体"/>
        <charset val="134"/>
        <scheme val="minor"/>
      </rPr>
      <t xml:space="preserve">E112.336079°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N28.382552°</t>
    </r>
  </si>
  <si>
    <t>赵门塘</t>
  </si>
  <si>
    <r>
      <rPr>
        <sz val="10"/>
        <color theme="1"/>
        <rFont val="宋体"/>
        <charset val="134"/>
        <scheme val="minor"/>
      </rPr>
      <t xml:space="preserve">E112.315251°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N28.411705°</t>
    </r>
  </si>
  <si>
    <t>大塘里塘</t>
  </si>
  <si>
    <t>大桥冲村一队</t>
  </si>
  <si>
    <r>
      <rPr>
        <sz val="10"/>
        <color theme="1"/>
        <rFont val="宋体"/>
        <charset val="134"/>
        <scheme val="minor"/>
      </rPr>
      <t>E112.296021°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N28.349424°</t>
    </r>
  </si>
  <si>
    <t>大桥冲村村委会</t>
  </si>
  <si>
    <t>南坝村响水冲组</t>
  </si>
  <si>
    <r>
      <rPr>
        <sz val="10"/>
        <rFont val="宋体"/>
        <charset val="134"/>
        <scheme val="minor"/>
      </rPr>
      <t>E112.202686°</t>
    </r>
    <r>
      <rPr>
        <sz val="1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N28.395733°</t>
    </r>
  </si>
  <si>
    <t>灰料塘</t>
  </si>
  <si>
    <t>南坝村方家屋组</t>
  </si>
  <si>
    <r>
      <rPr>
        <sz val="10"/>
        <rFont val="宋体"/>
        <charset val="134"/>
        <scheme val="minor"/>
      </rPr>
      <t>E112.212785°</t>
    </r>
    <r>
      <rPr>
        <sz val="1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N28.402258°</t>
    </r>
  </si>
  <si>
    <t>油茶林，杉木林</t>
  </si>
  <si>
    <t>方家塘</t>
  </si>
  <si>
    <t>南坝村田坪组</t>
  </si>
  <si>
    <r>
      <rPr>
        <sz val="10"/>
        <rFont val="宋体"/>
        <charset val="134"/>
        <scheme val="minor"/>
      </rPr>
      <t>E112.226149°</t>
    </r>
    <r>
      <rPr>
        <sz val="1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N28.412558°</t>
    </r>
  </si>
  <si>
    <t>长思冲塘</t>
  </si>
  <si>
    <t>南坝村茶子湖组</t>
  </si>
  <si>
    <r>
      <rPr>
        <sz val="10"/>
        <rFont val="宋体"/>
        <charset val="134"/>
        <scheme val="minor"/>
      </rPr>
      <t>E112.218757°</t>
    </r>
    <r>
      <rPr>
        <sz val="1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N28.427414°</t>
    </r>
  </si>
  <si>
    <t>上安冲塘</t>
  </si>
  <si>
    <t>南坝村舟子冲组</t>
  </si>
  <si>
    <r>
      <rPr>
        <sz val="10"/>
        <rFont val="宋体"/>
        <charset val="134"/>
        <scheme val="minor"/>
      </rPr>
      <t>E112.230399°</t>
    </r>
    <r>
      <rPr>
        <sz val="1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N28.393648°</t>
    </r>
  </si>
  <si>
    <t>果几塘</t>
  </si>
  <si>
    <r>
      <rPr>
        <sz val="10"/>
        <color theme="1"/>
        <rFont val="宋体"/>
        <charset val="134"/>
        <scheme val="minor"/>
      </rPr>
      <t>E112.559176°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N28.559176°</t>
    </r>
  </si>
  <si>
    <t>毛公塘</t>
  </si>
  <si>
    <r>
      <rPr>
        <sz val="10"/>
        <color theme="1"/>
        <rFont val="宋体"/>
        <charset val="134"/>
        <scheme val="minor"/>
      </rPr>
      <t>E112.584915°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N28.41678°</t>
    </r>
  </si>
  <si>
    <t>李家大塘</t>
  </si>
  <si>
    <r>
      <rPr>
        <sz val="10"/>
        <color theme="1"/>
        <rFont val="宋体"/>
        <charset val="134"/>
        <scheme val="minor"/>
      </rPr>
      <t>E112.561241°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N28.408969°</t>
    </r>
  </si>
  <si>
    <t>反坳塘</t>
  </si>
  <si>
    <r>
      <rPr>
        <sz val="10"/>
        <color theme="1"/>
        <rFont val="宋体"/>
        <charset val="134"/>
        <scheme val="minor"/>
      </rPr>
      <t>E112.557972°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N28.415471°</t>
    </r>
  </si>
  <si>
    <r>
      <rPr>
        <sz val="10"/>
        <color theme="1"/>
        <rFont val="宋体"/>
        <charset val="134"/>
        <scheme val="minor"/>
      </rPr>
      <t>E112.560223°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N28.425864°</t>
    </r>
  </si>
  <si>
    <r>
      <rPr>
        <sz val="10"/>
        <color theme="1"/>
        <rFont val="宋体"/>
        <charset val="134"/>
        <scheme val="minor"/>
      </rPr>
      <t>E112.562991°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N28.430074°</t>
    </r>
  </si>
  <si>
    <t>长塘上塘</t>
  </si>
  <si>
    <r>
      <rPr>
        <sz val="10"/>
        <color theme="1"/>
        <rFont val="宋体"/>
        <charset val="134"/>
        <scheme val="minor"/>
      </rPr>
      <t>E112.522432°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N28.497522°</t>
    </r>
  </si>
  <si>
    <t>谢家塘</t>
  </si>
  <si>
    <r>
      <rPr>
        <sz val="10"/>
        <color theme="1"/>
        <rFont val="宋体"/>
        <charset val="134"/>
        <scheme val="minor"/>
      </rPr>
      <t>E112.482235°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N28.500594°</t>
    </r>
  </si>
  <si>
    <r>
      <rPr>
        <sz val="10"/>
        <color theme="1"/>
        <rFont val="宋体"/>
        <charset val="134"/>
        <scheme val="minor"/>
      </rPr>
      <t xml:space="preserve">E112.295105°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N28.509108°</t>
    </r>
  </si>
  <si>
    <t>姚坡塘</t>
  </si>
  <si>
    <r>
      <rPr>
        <sz val="10"/>
        <color theme="1"/>
        <rFont val="宋体"/>
        <charset val="134"/>
        <scheme val="minor"/>
      </rPr>
      <t>E112.462923°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N28.326444°</t>
    </r>
  </si>
  <si>
    <t>坟山冲塘</t>
  </si>
  <si>
    <r>
      <rPr>
        <sz val="10"/>
        <color theme="1"/>
        <rFont val="宋体"/>
        <charset val="134"/>
        <scheme val="minor"/>
      </rPr>
      <t>E112.2849°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N28.1938°</t>
    </r>
  </si>
  <si>
    <t>小长塘</t>
  </si>
  <si>
    <r>
      <rPr>
        <sz val="10"/>
        <color theme="1"/>
        <rFont val="宋体"/>
        <charset val="134"/>
        <scheme val="minor"/>
      </rPr>
      <t>E112.399619 °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N28.334948°</t>
    </r>
  </si>
  <si>
    <r>
      <rPr>
        <sz val="10"/>
        <color theme="1"/>
        <rFont val="宋体"/>
        <charset val="134"/>
        <scheme val="minor"/>
      </rPr>
      <t xml:space="preserve">E112.420454°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N28.339708°</t>
    </r>
  </si>
  <si>
    <t>凹子塘</t>
  </si>
  <si>
    <r>
      <rPr>
        <sz val="10"/>
        <color theme="1"/>
        <rFont val="宋体"/>
        <charset val="134"/>
        <scheme val="minor"/>
      </rPr>
      <t xml:space="preserve">E112.426615° 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N28.352534°</t>
    </r>
  </si>
  <si>
    <t>茶叶树</t>
  </si>
  <si>
    <t>黄泥大塘</t>
  </si>
  <si>
    <t>岳家桥村建新组</t>
  </si>
  <si>
    <r>
      <rPr>
        <sz val="10"/>
        <color theme="1"/>
        <rFont val="宋体"/>
        <charset val="134"/>
        <scheme val="minor"/>
      </rPr>
      <t>E112.433451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N28.346826</t>
    </r>
  </si>
  <si>
    <t>特塘子</t>
  </si>
  <si>
    <t>岳家桥村郑家坡组</t>
  </si>
  <si>
    <r>
      <rPr>
        <sz val="10"/>
        <color theme="1"/>
        <rFont val="宋体"/>
        <charset val="134"/>
        <scheme val="minor"/>
      </rPr>
      <t>E112.416742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N28.352075</t>
    </r>
  </si>
  <si>
    <t>油茶、树</t>
  </si>
  <si>
    <t>岳家桥村木鱼仑组</t>
  </si>
  <si>
    <r>
      <rPr>
        <sz val="10"/>
        <color theme="1"/>
        <rFont val="宋体"/>
        <charset val="134"/>
        <scheme val="minor"/>
      </rPr>
      <t>E112.424506</t>
    </r>
    <r>
      <rPr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N28.341590</t>
    </r>
  </si>
  <si>
    <t>油茶、苗木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</si>
</sst>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48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b/>
      <sz val="20"/>
      <color theme="1"/>
      <name val="方正小标宋_GBK"/>
      <charset val="134"/>
    </font>
    <font>
      <b/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20"/>
      <color theme="1"/>
      <name val="Times New Roman"/>
      <charset val="134"/>
    </font>
    <font>
      <b/>
      <sz val="10"/>
      <color theme="1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Times New Roman"/>
      <charset val="134"/>
    </font>
    <font>
      <sz val="8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wrapText="1"/>
    </xf>
    <xf numFmtId="177" fontId="26" fillId="0" borderId="1" xfId="0" applyNumberFormat="1" applyFont="1" applyBorder="1" applyAlignment="1">
      <alignment horizontal="center" wrapText="1"/>
    </xf>
    <xf numFmtId="176" fontId="14" fillId="0" borderId="1" xfId="0" applyNumberFormat="1" applyFont="1" applyBorder="1"/>
    <xf numFmtId="177" fontId="14" fillId="0" borderId="1" xfId="0" applyNumberFormat="1" applyFont="1" applyBorder="1"/>
    <xf numFmtId="0" fontId="26" fillId="0" borderId="1" xfId="0" applyFont="1" applyBorder="1" applyAlignment="1">
      <alignment horizontal="center" vertical="center" wrapText="1"/>
    </xf>
    <xf numFmtId="176" fontId="27" fillId="0" borderId="1" xfId="0" applyNumberFormat="1" applyFont="1" applyBorder="1"/>
    <xf numFmtId="177" fontId="27" fillId="0" borderId="1" xfId="0" applyNumberFormat="1" applyFont="1" applyBorder="1"/>
    <xf numFmtId="49" fontId="14" fillId="0" borderId="1" xfId="0" applyNumberFormat="1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 wrapText="1"/>
    </xf>
    <xf numFmtId="0" fontId="25" fillId="0" borderId="1" xfId="49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176" fontId="18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2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15"/>
  <cols>
    <col min="1" max="1" width="5.75" style="4" customWidth="1"/>
    <col min="2" max="2" width="12.375" style="4" customWidth="1"/>
    <col min="3" max="3" width="9.5" style="3" customWidth="1"/>
    <col min="4" max="4" width="7.5" style="4" customWidth="1"/>
    <col min="5" max="5" width="11.875" style="4" customWidth="1"/>
    <col min="6" max="6" width="10.625" style="4" customWidth="1"/>
    <col min="7" max="7" width="10.875" style="53" customWidth="1"/>
    <col min="8" max="8" width="31" style="54" customWidth="1"/>
    <col min="9" max="9" width="11.75" style="54" customWidth="1"/>
    <col min="10" max="10" width="9.375" style="55" customWidth="1"/>
    <col min="11" max="11" width="9.375" style="56" customWidth="1"/>
    <col min="12" max="12" width="9.5" style="4" customWidth="1"/>
    <col min="13" max="14" width="9.75" style="4" customWidth="1"/>
    <col min="15" max="15" width="11.625" style="4" customWidth="1"/>
    <col min="16" max="16" width="10.5" style="4" customWidth="1"/>
    <col min="17" max="17" width="10" style="4" customWidth="1"/>
    <col min="18" max="18" width="12.625" style="3" customWidth="1"/>
    <col min="19" max="19" width="7.625" style="4" customWidth="1"/>
    <col min="20" max="16384" width="9" style="4"/>
  </cols>
  <sheetData>
    <row r="1" ht="18" customHeight="1" spans="1:19">
      <c r="A1" s="35" t="s">
        <v>0</v>
      </c>
      <c r="B1" s="36"/>
      <c r="C1" s="57"/>
      <c r="D1" s="37"/>
      <c r="E1" s="37"/>
      <c r="F1" s="37"/>
      <c r="G1" s="7"/>
      <c r="H1" s="58"/>
      <c r="I1" s="58"/>
      <c r="J1" s="79"/>
      <c r="K1" s="80"/>
      <c r="L1" s="37"/>
      <c r="M1" s="37"/>
      <c r="N1" s="37"/>
      <c r="O1" s="37"/>
      <c r="P1" s="37"/>
      <c r="Q1" s="37"/>
      <c r="S1" s="37"/>
    </row>
    <row r="2" ht="29.1" customHeight="1" spans="1:19">
      <c r="A2" s="38" t="s">
        <v>1</v>
      </c>
      <c r="B2" s="39"/>
      <c r="C2" s="39"/>
      <c r="D2" s="39"/>
      <c r="E2" s="39"/>
      <c r="F2" s="39"/>
      <c r="G2" s="9"/>
      <c r="H2" s="59"/>
      <c r="I2" s="59"/>
      <c r="J2" s="81"/>
      <c r="K2" s="82"/>
      <c r="L2" s="39"/>
      <c r="M2" s="39"/>
      <c r="N2" s="39"/>
      <c r="O2" s="39"/>
      <c r="P2" s="39"/>
      <c r="Q2" s="39"/>
      <c r="R2" s="39"/>
      <c r="S2" s="39"/>
    </row>
    <row r="3" ht="31.5" customHeight="1" spans="1:19">
      <c r="A3" s="40" t="s">
        <v>2</v>
      </c>
      <c r="B3" s="11" t="s">
        <v>3</v>
      </c>
      <c r="C3" s="60" t="s">
        <v>4</v>
      </c>
      <c r="D3" s="40" t="s">
        <v>5</v>
      </c>
      <c r="E3" s="40"/>
      <c r="F3" s="40"/>
      <c r="G3" s="10"/>
      <c r="H3" s="61"/>
      <c r="I3" s="83" t="s">
        <v>6</v>
      </c>
      <c r="J3" s="84"/>
      <c r="K3" s="85"/>
      <c r="L3" s="40" t="s">
        <v>7</v>
      </c>
      <c r="M3" s="40"/>
      <c r="N3" s="40"/>
      <c r="O3" s="10" t="s">
        <v>8</v>
      </c>
      <c r="P3" s="10"/>
      <c r="Q3" s="10"/>
      <c r="R3" s="10" t="s">
        <v>9</v>
      </c>
      <c r="S3" s="11" t="s">
        <v>10</v>
      </c>
    </row>
    <row r="4" ht="66" customHeight="1" spans="1:19">
      <c r="A4" s="40"/>
      <c r="B4" s="40"/>
      <c r="C4" s="62"/>
      <c r="D4" s="10" t="s">
        <v>11</v>
      </c>
      <c r="E4" s="10" t="s">
        <v>12</v>
      </c>
      <c r="F4" s="10" t="s">
        <v>13</v>
      </c>
      <c r="G4" s="10" t="s">
        <v>14</v>
      </c>
      <c r="H4" s="63" t="s">
        <v>15</v>
      </c>
      <c r="I4" s="63" t="s">
        <v>16</v>
      </c>
      <c r="J4" s="86" t="s">
        <v>17</v>
      </c>
      <c r="K4" s="87" t="s">
        <v>18</v>
      </c>
      <c r="L4" s="10" t="s">
        <v>19</v>
      </c>
      <c r="M4" s="10" t="s">
        <v>20</v>
      </c>
      <c r="N4" s="11" t="s">
        <v>21</v>
      </c>
      <c r="O4" s="11" t="s">
        <v>22</v>
      </c>
      <c r="P4" s="11" t="s">
        <v>23</v>
      </c>
      <c r="Q4" s="10" t="s">
        <v>24</v>
      </c>
      <c r="R4" s="10" t="s">
        <v>25</v>
      </c>
      <c r="S4" s="10"/>
    </row>
    <row r="5" customFormat="1" ht="36" customHeight="1" spans="1:19">
      <c r="A5" s="64"/>
      <c r="B5" s="65" t="s">
        <v>26</v>
      </c>
      <c r="C5" s="64"/>
      <c r="D5" s="66"/>
      <c r="E5" s="66"/>
      <c r="F5" s="66"/>
      <c r="G5" s="66"/>
      <c r="H5" s="67"/>
      <c r="I5" s="67"/>
      <c r="J5" s="88"/>
      <c r="K5" s="89"/>
      <c r="L5" s="66">
        <f t="shared" ref="L5:Q5" si="0">L6+L302</f>
        <v>1800</v>
      </c>
      <c r="M5" s="66">
        <f t="shared" si="0"/>
        <v>720</v>
      </c>
      <c r="N5" s="66">
        <f t="shared" si="0"/>
        <v>1080</v>
      </c>
      <c r="O5" s="66">
        <f t="shared" si="0"/>
        <v>536211</v>
      </c>
      <c r="P5" s="66">
        <f t="shared" si="0"/>
        <v>8302</v>
      </c>
      <c r="Q5" s="66">
        <f t="shared" si="0"/>
        <v>8758</v>
      </c>
      <c r="R5" s="66"/>
      <c r="S5" s="66"/>
    </row>
    <row r="6" s="1" customFormat="1" ht="30" customHeight="1" spans="1:19">
      <c r="A6" s="46"/>
      <c r="B6" s="43" t="s">
        <v>27</v>
      </c>
      <c r="C6" s="68" t="s">
        <v>28</v>
      </c>
      <c r="D6" s="46"/>
      <c r="E6" s="46"/>
      <c r="F6" s="46"/>
      <c r="G6" s="68"/>
      <c r="H6" s="69"/>
      <c r="I6" s="46">
        <f>SUM(I7:I301)</f>
        <v>1993453</v>
      </c>
      <c r="J6" s="90"/>
      <c r="K6" s="91"/>
      <c r="L6" s="46">
        <f t="shared" ref="L6:Q6" si="1">SUM(L7:L301)</f>
        <v>1600</v>
      </c>
      <c r="M6" s="46">
        <f t="shared" si="1"/>
        <v>640</v>
      </c>
      <c r="N6" s="46">
        <f t="shared" si="1"/>
        <v>960</v>
      </c>
      <c r="O6" s="46">
        <f t="shared" si="1"/>
        <v>535537</v>
      </c>
      <c r="P6" s="46">
        <f t="shared" si="1"/>
        <v>4918</v>
      </c>
      <c r="Q6" s="46">
        <f t="shared" si="1"/>
        <v>8758</v>
      </c>
      <c r="R6" s="46"/>
      <c r="S6" s="94"/>
    </row>
    <row r="7" ht="30" customHeight="1" spans="1:19">
      <c r="A7" s="46">
        <v>1</v>
      </c>
      <c r="B7" s="46" t="s">
        <v>29</v>
      </c>
      <c r="C7" s="46" t="s">
        <v>30</v>
      </c>
      <c r="D7" s="46" t="s">
        <v>31</v>
      </c>
      <c r="E7" s="46" t="s">
        <v>32</v>
      </c>
      <c r="F7" s="46" t="s">
        <v>33</v>
      </c>
      <c r="G7" s="68" t="s">
        <v>34</v>
      </c>
      <c r="H7" s="69" t="s">
        <v>35</v>
      </c>
      <c r="I7" s="46">
        <v>2500</v>
      </c>
      <c r="J7" s="92"/>
      <c r="K7" s="93"/>
      <c r="L7" s="46">
        <f t="shared" ref="L7:L35" si="2">M7+N7</f>
        <v>5</v>
      </c>
      <c r="M7" s="46">
        <v>2</v>
      </c>
      <c r="N7" s="46">
        <v>3</v>
      </c>
      <c r="O7" s="46">
        <v>1500</v>
      </c>
      <c r="P7" s="46">
        <v>15</v>
      </c>
      <c r="Q7" s="46">
        <v>25</v>
      </c>
      <c r="R7" s="46" t="s">
        <v>36</v>
      </c>
      <c r="S7" s="46">
        <v>80</v>
      </c>
    </row>
    <row r="8" ht="30" customHeight="1" spans="1:19">
      <c r="A8" s="46">
        <v>2</v>
      </c>
      <c r="B8" s="46" t="s">
        <v>37</v>
      </c>
      <c r="C8" s="46" t="s">
        <v>30</v>
      </c>
      <c r="D8" s="46" t="s">
        <v>31</v>
      </c>
      <c r="E8" s="46" t="s">
        <v>32</v>
      </c>
      <c r="F8" s="46" t="s">
        <v>33</v>
      </c>
      <c r="G8" s="68" t="s">
        <v>38</v>
      </c>
      <c r="H8" s="69" t="s">
        <v>39</v>
      </c>
      <c r="I8" s="46">
        <v>1800</v>
      </c>
      <c r="J8" s="92"/>
      <c r="K8" s="93"/>
      <c r="L8" s="46">
        <f t="shared" si="2"/>
        <v>5</v>
      </c>
      <c r="M8" s="46">
        <v>2</v>
      </c>
      <c r="N8" s="46">
        <v>3</v>
      </c>
      <c r="O8" s="46">
        <v>1500</v>
      </c>
      <c r="P8" s="46">
        <v>12</v>
      </c>
      <c r="Q8" s="46">
        <v>20</v>
      </c>
      <c r="R8" s="46" t="s">
        <v>40</v>
      </c>
      <c r="S8" s="46">
        <v>80</v>
      </c>
    </row>
    <row r="9" ht="30" customHeight="1" spans="1:19">
      <c r="A9" s="46">
        <v>3</v>
      </c>
      <c r="B9" s="46" t="s">
        <v>41</v>
      </c>
      <c r="C9" s="46" t="s">
        <v>30</v>
      </c>
      <c r="D9" s="46" t="s">
        <v>31</v>
      </c>
      <c r="E9" s="46" t="s">
        <v>32</v>
      </c>
      <c r="F9" s="46" t="s">
        <v>33</v>
      </c>
      <c r="G9" s="68" t="s">
        <v>38</v>
      </c>
      <c r="H9" s="69" t="s">
        <v>42</v>
      </c>
      <c r="I9" s="46">
        <v>1500</v>
      </c>
      <c r="J9" s="92"/>
      <c r="K9" s="93"/>
      <c r="L9" s="46">
        <f t="shared" si="2"/>
        <v>5</v>
      </c>
      <c r="M9" s="46">
        <v>2</v>
      </c>
      <c r="N9" s="46">
        <v>3</v>
      </c>
      <c r="O9" s="46">
        <v>1200</v>
      </c>
      <c r="P9" s="46">
        <v>10</v>
      </c>
      <c r="Q9" s="46">
        <v>15</v>
      </c>
      <c r="R9" s="46" t="s">
        <v>40</v>
      </c>
      <c r="S9" s="46">
        <v>80</v>
      </c>
    </row>
    <row r="10" ht="30" customHeight="1" spans="1:19">
      <c r="A10" s="46">
        <v>4</v>
      </c>
      <c r="B10" s="46" t="s">
        <v>43</v>
      </c>
      <c r="C10" s="46" t="s">
        <v>30</v>
      </c>
      <c r="D10" s="46" t="s">
        <v>31</v>
      </c>
      <c r="E10" s="46" t="s">
        <v>32</v>
      </c>
      <c r="F10" s="46" t="s">
        <v>33</v>
      </c>
      <c r="G10" s="68" t="s">
        <v>44</v>
      </c>
      <c r="H10" s="69" t="s">
        <v>45</v>
      </c>
      <c r="I10" s="46">
        <v>1800</v>
      </c>
      <c r="J10" s="92"/>
      <c r="K10" s="93"/>
      <c r="L10" s="46">
        <f t="shared" si="2"/>
        <v>5</v>
      </c>
      <c r="M10" s="46">
        <v>2</v>
      </c>
      <c r="N10" s="46">
        <v>3</v>
      </c>
      <c r="O10" s="46">
        <v>1100</v>
      </c>
      <c r="P10" s="46">
        <v>11</v>
      </c>
      <c r="Q10" s="46">
        <v>20</v>
      </c>
      <c r="R10" s="46" t="s">
        <v>46</v>
      </c>
      <c r="S10" s="46">
        <v>81</v>
      </c>
    </row>
    <row r="11" ht="30" customHeight="1" spans="1:19">
      <c r="A11" s="46">
        <v>5</v>
      </c>
      <c r="B11" s="46" t="s">
        <v>47</v>
      </c>
      <c r="C11" s="46" t="s">
        <v>30</v>
      </c>
      <c r="D11" s="46" t="s">
        <v>31</v>
      </c>
      <c r="E11" s="46" t="s">
        <v>32</v>
      </c>
      <c r="F11" s="46" t="s">
        <v>33</v>
      </c>
      <c r="G11" s="68" t="s">
        <v>48</v>
      </c>
      <c r="H11" s="69" t="s">
        <v>49</v>
      </c>
      <c r="I11" s="46">
        <v>1200</v>
      </c>
      <c r="J11" s="92"/>
      <c r="K11" s="93"/>
      <c r="L11" s="46">
        <f t="shared" si="2"/>
        <v>5</v>
      </c>
      <c r="M11" s="46">
        <v>2</v>
      </c>
      <c r="N11" s="46">
        <v>3</v>
      </c>
      <c r="O11" s="46">
        <v>1500</v>
      </c>
      <c r="P11" s="46">
        <v>10</v>
      </c>
      <c r="Q11" s="46">
        <v>15</v>
      </c>
      <c r="R11" s="46" t="s">
        <v>50</v>
      </c>
      <c r="S11" s="46">
        <v>84</v>
      </c>
    </row>
    <row r="12" ht="30" customHeight="1" spans="1:19">
      <c r="A12" s="46">
        <v>6</v>
      </c>
      <c r="B12" s="46" t="s">
        <v>51</v>
      </c>
      <c r="C12" s="46" t="s">
        <v>30</v>
      </c>
      <c r="D12" s="46" t="s">
        <v>31</v>
      </c>
      <c r="E12" s="46" t="s">
        <v>32</v>
      </c>
      <c r="F12" s="46" t="s">
        <v>33</v>
      </c>
      <c r="G12" s="68" t="s">
        <v>48</v>
      </c>
      <c r="H12" s="69" t="s">
        <v>52</v>
      </c>
      <c r="I12" s="46">
        <v>2000</v>
      </c>
      <c r="J12" s="92"/>
      <c r="K12" s="93"/>
      <c r="L12" s="46">
        <f t="shared" si="2"/>
        <v>5</v>
      </c>
      <c r="M12" s="46">
        <v>2</v>
      </c>
      <c r="N12" s="46">
        <v>3</v>
      </c>
      <c r="O12" s="46">
        <v>1800</v>
      </c>
      <c r="P12" s="46">
        <v>12</v>
      </c>
      <c r="Q12" s="46">
        <v>30</v>
      </c>
      <c r="R12" s="46" t="s">
        <v>50</v>
      </c>
      <c r="S12" s="46">
        <v>85</v>
      </c>
    </row>
    <row r="13" ht="30" customHeight="1" spans="1:19">
      <c r="A13" s="46">
        <v>7</v>
      </c>
      <c r="B13" s="46" t="s">
        <v>53</v>
      </c>
      <c r="C13" s="46" t="s">
        <v>30</v>
      </c>
      <c r="D13" s="46" t="s">
        <v>31</v>
      </c>
      <c r="E13" s="46" t="s">
        <v>32</v>
      </c>
      <c r="F13" s="46" t="s">
        <v>33</v>
      </c>
      <c r="G13" s="68" t="s">
        <v>54</v>
      </c>
      <c r="H13" s="69" t="s">
        <v>55</v>
      </c>
      <c r="I13" s="46">
        <v>2200</v>
      </c>
      <c r="J13" s="92"/>
      <c r="K13" s="93"/>
      <c r="L13" s="46">
        <f t="shared" si="2"/>
        <v>5</v>
      </c>
      <c r="M13" s="46">
        <v>2</v>
      </c>
      <c r="N13" s="46">
        <v>3</v>
      </c>
      <c r="O13" s="46">
        <v>1500</v>
      </c>
      <c r="P13" s="46">
        <v>10</v>
      </c>
      <c r="Q13" s="46">
        <v>22</v>
      </c>
      <c r="R13" s="46" t="s">
        <v>56</v>
      </c>
      <c r="S13" s="46">
        <v>86</v>
      </c>
    </row>
    <row r="14" ht="30" customHeight="1" spans="1:19">
      <c r="A14" s="46">
        <v>8</v>
      </c>
      <c r="B14" s="46" t="s">
        <v>57</v>
      </c>
      <c r="C14" s="46" t="s">
        <v>30</v>
      </c>
      <c r="D14" s="46" t="s">
        <v>31</v>
      </c>
      <c r="E14" s="46" t="s">
        <v>32</v>
      </c>
      <c r="F14" s="46" t="s">
        <v>33</v>
      </c>
      <c r="G14" s="68" t="s">
        <v>44</v>
      </c>
      <c r="H14" s="69" t="s">
        <v>58</v>
      </c>
      <c r="I14" s="46">
        <v>4100</v>
      </c>
      <c r="J14" s="92"/>
      <c r="K14" s="93"/>
      <c r="L14" s="46">
        <f t="shared" si="2"/>
        <v>5</v>
      </c>
      <c r="M14" s="46">
        <v>2</v>
      </c>
      <c r="N14" s="46">
        <v>3</v>
      </c>
      <c r="O14" s="46">
        <v>1600</v>
      </c>
      <c r="P14" s="46">
        <v>12</v>
      </c>
      <c r="Q14" s="46">
        <v>11</v>
      </c>
      <c r="R14" s="46" t="s">
        <v>46</v>
      </c>
      <c r="S14" s="46">
        <v>80</v>
      </c>
    </row>
    <row r="15" ht="30" customHeight="1" spans="1:19">
      <c r="A15" s="46">
        <v>9</v>
      </c>
      <c r="B15" s="46" t="s">
        <v>59</v>
      </c>
      <c r="C15" s="46" t="s">
        <v>30</v>
      </c>
      <c r="D15" s="46" t="s">
        <v>31</v>
      </c>
      <c r="E15" s="46" t="s">
        <v>32</v>
      </c>
      <c r="F15" s="46" t="s">
        <v>33</v>
      </c>
      <c r="G15" s="68" t="s">
        <v>60</v>
      </c>
      <c r="H15" s="69" t="s">
        <v>61</v>
      </c>
      <c r="I15" s="46">
        <v>4101</v>
      </c>
      <c r="J15" s="92"/>
      <c r="K15" s="93"/>
      <c r="L15" s="46">
        <f t="shared" si="2"/>
        <v>5</v>
      </c>
      <c r="M15" s="46">
        <v>2</v>
      </c>
      <c r="N15" s="46">
        <v>3</v>
      </c>
      <c r="O15" s="46">
        <v>1500</v>
      </c>
      <c r="P15" s="46">
        <v>13</v>
      </c>
      <c r="Q15" s="46">
        <v>12</v>
      </c>
      <c r="R15" s="46" t="s">
        <v>62</v>
      </c>
      <c r="S15" s="46">
        <v>81</v>
      </c>
    </row>
    <row r="16" ht="30" customHeight="1" spans="1:19">
      <c r="A16" s="46">
        <v>10</v>
      </c>
      <c r="B16" s="46" t="s">
        <v>63</v>
      </c>
      <c r="C16" s="46" t="s">
        <v>30</v>
      </c>
      <c r="D16" s="46" t="s">
        <v>31</v>
      </c>
      <c r="E16" s="46" t="s">
        <v>32</v>
      </c>
      <c r="F16" s="46" t="s">
        <v>64</v>
      </c>
      <c r="G16" s="68" t="s">
        <v>65</v>
      </c>
      <c r="H16" s="70" t="s">
        <v>66</v>
      </c>
      <c r="I16" s="68">
        <v>6800</v>
      </c>
      <c r="J16" s="92"/>
      <c r="K16" s="93"/>
      <c r="L16" s="46">
        <f t="shared" si="2"/>
        <v>5</v>
      </c>
      <c r="M16" s="46">
        <v>2</v>
      </c>
      <c r="N16" s="46">
        <v>3</v>
      </c>
      <c r="O16" s="46">
        <v>1100</v>
      </c>
      <c r="P16" s="46">
        <v>12</v>
      </c>
      <c r="Q16" s="46">
        <v>12</v>
      </c>
      <c r="R16" s="46" t="s">
        <v>67</v>
      </c>
      <c r="S16" s="46">
        <v>80</v>
      </c>
    </row>
    <row r="17" ht="30" customHeight="1" spans="1:19">
      <c r="A17" s="46">
        <v>11</v>
      </c>
      <c r="B17" s="46" t="s">
        <v>68</v>
      </c>
      <c r="C17" s="46" t="s">
        <v>69</v>
      </c>
      <c r="D17" s="46" t="s">
        <v>31</v>
      </c>
      <c r="E17" s="46" t="s">
        <v>32</v>
      </c>
      <c r="F17" s="46" t="s">
        <v>64</v>
      </c>
      <c r="G17" s="68" t="s">
        <v>65</v>
      </c>
      <c r="H17" s="68" t="s">
        <v>70</v>
      </c>
      <c r="I17" s="68">
        <v>13200</v>
      </c>
      <c r="J17" s="92"/>
      <c r="K17" s="93"/>
      <c r="L17" s="46">
        <f t="shared" si="2"/>
        <v>10</v>
      </c>
      <c r="M17" s="46">
        <v>4</v>
      </c>
      <c r="N17" s="46">
        <v>6</v>
      </c>
      <c r="O17" s="46">
        <v>1100</v>
      </c>
      <c r="P17" s="46">
        <v>12</v>
      </c>
      <c r="Q17" s="46">
        <v>12</v>
      </c>
      <c r="R17" s="46" t="s">
        <v>67</v>
      </c>
      <c r="S17" s="46">
        <v>80</v>
      </c>
    </row>
    <row r="18" ht="30" customHeight="1" spans="1:19">
      <c r="A18" s="46">
        <v>12</v>
      </c>
      <c r="B18" s="46" t="s">
        <v>71</v>
      </c>
      <c r="C18" s="46" t="s">
        <v>30</v>
      </c>
      <c r="D18" s="46" t="s">
        <v>31</v>
      </c>
      <c r="E18" s="46" t="s">
        <v>32</v>
      </c>
      <c r="F18" s="46" t="s">
        <v>64</v>
      </c>
      <c r="G18" s="68" t="s">
        <v>65</v>
      </c>
      <c r="H18" s="70" t="s">
        <v>72</v>
      </c>
      <c r="I18" s="68">
        <v>3500</v>
      </c>
      <c r="J18" s="92"/>
      <c r="K18" s="93"/>
      <c r="L18" s="46">
        <f t="shared" si="2"/>
        <v>5</v>
      </c>
      <c r="M18" s="46">
        <v>2</v>
      </c>
      <c r="N18" s="46">
        <v>3</v>
      </c>
      <c r="O18" s="46">
        <v>1200</v>
      </c>
      <c r="P18" s="46">
        <v>12</v>
      </c>
      <c r="Q18" s="46">
        <v>12</v>
      </c>
      <c r="R18" s="46" t="s">
        <v>67</v>
      </c>
      <c r="S18" s="46">
        <v>80</v>
      </c>
    </row>
    <row r="19" ht="30" customHeight="1" spans="1:19">
      <c r="A19" s="46">
        <v>13</v>
      </c>
      <c r="B19" s="46" t="s">
        <v>73</v>
      </c>
      <c r="C19" s="46" t="s">
        <v>30</v>
      </c>
      <c r="D19" s="46" t="s">
        <v>31</v>
      </c>
      <c r="E19" s="46" t="s">
        <v>32</v>
      </c>
      <c r="F19" s="46" t="s">
        <v>64</v>
      </c>
      <c r="G19" s="68" t="s">
        <v>74</v>
      </c>
      <c r="H19" s="69" t="s">
        <v>75</v>
      </c>
      <c r="I19" s="68">
        <v>1200</v>
      </c>
      <c r="J19" s="92"/>
      <c r="K19" s="93"/>
      <c r="L19" s="46">
        <f t="shared" si="2"/>
        <v>5</v>
      </c>
      <c r="M19" s="46">
        <v>2</v>
      </c>
      <c r="N19" s="46">
        <v>3</v>
      </c>
      <c r="O19" s="46">
        <v>1200</v>
      </c>
      <c r="P19" s="46">
        <v>11</v>
      </c>
      <c r="Q19" s="46">
        <v>12</v>
      </c>
      <c r="R19" s="46" t="s">
        <v>76</v>
      </c>
      <c r="S19" s="46">
        <v>80</v>
      </c>
    </row>
    <row r="20" ht="30" customHeight="1" spans="1:19">
      <c r="A20" s="46">
        <v>14</v>
      </c>
      <c r="B20" s="46" t="s">
        <v>77</v>
      </c>
      <c r="C20" s="46" t="s">
        <v>30</v>
      </c>
      <c r="D20" s="46" t="s">
        <v>31</v>
      </c>
      <c r="E20" s="46" t="s">
        <v>32</v>
      </c>
      <c r="F20" s="46" t="s">
        <v>64</v>
      </c>
      <c r="G20" s="68" t="s">
        <v>74</v>
      </c>
      <c r="H20" s="69" t="s">
        <v>78</v>
      </c>
      <c r="I20" s="68">
        <v>6100</v>
      </c>
      <c r="J20" s="92"/>
      <c r="K20" s="93"/>
      <c r="L20" s="46">
        <f t="shared" si="2"/>
        <v>5</v>
      </c>
      <c r="M20" s="46">
        <v>2</v>
      </c>
      <c r="N20" s="46">
        <v>3</v>
      </c>
      <c r="O20" s="46">
        <v>1200</v>
      </c>
      <c r="P20" s="46">
        <v>11</v>
      </c>
      <c r="Q20" s="46">
        <v>12</v>
      </c>
      <c r="R20" s="46" t="s">
        <v>76</v>
      </c>
      <c r="S20" s="46">
        <v>80</v>
      </c>
    </row>
    <row r="21" ht="30" customHeight="1" spans="1:19">
      <c r="A21" s="46">
        <v>15</v>
      </c>
      <c r="B21" s="46" t="s">
        <v>79</v>
      </c>
      <c r="C21" s="46" t="s">
        <v>69</v>
      </c>
      <c r="D21" s="46" t="s">
        <v>31</v>
      </c>
      <c r="E21" s="46" t="s">
        <v>32</v>
      </c>
      <c r="F21" s="46" t="s">
        <v>64</v>
      </c>
      <c r="G21" s="68" t="s">
        <v>74</v>
      </c>
      <c r="H21" s="46" t="s">
        <v>80</v>
      </c>
      <c r="I21" s="46">
        <v>20000</v>
      </c>
      <c r="J21" s="92"/>
      <c r="K21" s="93"/>
      <c r="L21" s="46">
        <f t="shared" si="2"/>
        <v>10</v>
      </c>
      <c r="M21" s="46">
        <v>4</v>
      </c>
      <c r="N21" s="46">
        <v>6</v>
      </c>
      <c r="O21" s="46">
        <v>1100</v>
      </c>
      <c r="P21" s="46">
        <v>12</v>
      </c>
      <c r="Q21" s="46">
        <v>12</v>
      </c>
      <c r="R21" s="46" t="s">
        <v>76</v>
      </c>
      <c r="S21" s="46">
        <v>80</v>
      </c>
    </row>
    <row r="22" ht="30" customHeight="1" spans="1:19">
      <c r="A22" s="46">
        <v>16</v>
      </c>
      <c r="B22" s="46" t="s">
        <v>81</v>
      </c>
      <c r="C22" s="46" t="s">
        <v>30</v>
      </c>
      <c r="D22" s="46" t="s">
        <v>31</v>
      </c>
      <c r="E22" s="46" t="s">
        <v>32</v>
      </c>
      <c r="F22" s="46" t="s">
        <v>64</v>
      </c>
      <c r="G22" s="68" t="s">
        <v>82</v>
      </c>
      <c r="H22" s="69" t="s">
        <v>83</v>
      </c>
      <c r="I22" s="46">
        <v>2300</v>
      </c>
      <c r="J22" s="92"/>
      <c r="K22" s="93"/>
      <c r="L22" s="46">
        <f t="shared" si="2"/>
        <v>5</v>
      </c>
      <c r="M22" s="46">
        <v>2</v>
      </c>
      <c r="N22" s="46">
        <v>3</v>
      </c>
      <c r="O22" s="46">
        <v>1200</v>
      </c>
      <c r="P22" s="46">
        <v>11</v>
      </c>
      <c r="Q22" s="46">
        <v>12</v>
      </c>
      <c r="R22" s="46" t="s">
        <v>84</v>
      </c>
      <c r="S22" s="46">
        <v>80</v>
      </c>
    </row>
    <row r="23" ht="30" customHeight="1" spans="1:19">
      <c r="A23" s="46">
        <v>17</v>
      </c>
      <c r="B23" s="46" t="s">
        <v>85</v>
      </c>
      <c r="C23" s="46" t="s">
        <v>30</v>
      </c>
      <c r="D23" s="46" t="s">
        <v>31</v>
      </c>
      <c r="E23" s="46" t="s">
        <v>32</v>
      </c>
      <c r="F23" s="46" t="s">
        <v>64</v>
      </c>
      <c r="G23" s="68" t="s">
        <v>82</v>
      </c>
      <c r="H23" s="69" t="s">
        <v>86</v>
      </c>
      <c r="I23" s="46">
        <v>12600</v>
      </c>
      <c r="J23" s="92"/>
      <c r="K23" s="93"/>
      <c r="L23" s="46">
        <f t="shared" si="2"/>
        <v>5</v>
      </c>
      <c r="M23" s="46">
        <v>2</v>
      </c>
      <c r="N23" s="46">
        <v>3</v>
      </c>
      <c r="O23" s="46">
        <v>1201</v>
      </c>
      <c r="P23" s="46">
        <v>12</v>
      </c>
      <c r="Q23" s="46">
        <v>13</v>
      </c>
      <c r="R23" s="46" t="s">
        <v>84</v>
      </c>
      <c r="S23" s="46">
        <v>80</v>
      </c>
    </row>
    <row r="24" ht="30" customHeight="1" spans="1:19">
      <c r="A24" s="46">
        <v>18</v>
      </c>
      <c r="B24" s="46" t="s">
        <v>87</v>
      </c>
      <c r="C24" s="46" t="s">
        <v>30</v>
      </c>
      <c r="D24" s="46" t="s">
        <v>31</v>
      </c>
      <c r="E24" s="46" t="s">
        <v>32</v>
      </c>
      <c r="F24" s="46" t="s">
        <v>64</v>
      </c>
      <c r="G24" s="68" t="s">
        <v>88</v>
      </c>
      <c r="H24" s="69" t="s">
        <v>89</v>
      </c>
      <c r="I24" s="46">
        <v>3200</v>
      </c>
      <c r="J24" s="92"/>
      <c r="K24" s="93"/>
      <c r="L24" s="46">
        <f t="shared" si="2"/>
        <v>5</v>
      </c>
      <c r="M24" s="46">
        <v>2</v>
      </c>
      <c r="N24" s="46">
        <v>3</v>
      </c>
      <c r="O24" s="46">
        <v>1300</v>
      </c>
      <c r="P24" s="46">
        <v>12</v>
      </c>
      <c r="Q24" s="68">
        <v>13</v>
      </c>
      <c r="R24" s="46" t="s">
        <v>90</v>
      </c>
      <c r="S24" s="46">
        <v>80</v>
      </c>
    </row>
    <row r="25" ht="30" customHeight="1" spans="1:19">
      <c r="A25" s="46">
        <v>19</v>
      </c>
      <c r="B25" s="46" t="s">
        <v>91</v>
      </c>
      <c r="C25" s="46" t="s">
        <v>30</v>
      </c>
      <c r="D25" s="46" t="s">
        <v>31</v>
      </c>
      <c r="E25" s="46" t="s">
        <v>32</v>
      </c>
      <c r="F25" s="46" t="s">
        <v>64</v>
      </c>
      <c r="G25" s="68" t="s">
        <v>88</v>
      </c>
      <c r="H25" s="69" t="s">
        <v>92</v>
      </c>
      <c r="I25" s="46">
        <v>13300</v>
      </c>
      <c r="J25" s="92"/>
      <c r="K25" s="93"/>
      <c r="L25" s="46">
        <f t="shared" si="2"/>
        <v>5</v>
      </c>
      <c r="M25" s="46">
        <v>2</v>
      </c>
      <c r="N25" s="46">
        <v>3</v>
      </c>
      <c r="O25" s="46">
        <v>1300</v>
      </c>
      <c r="P25" s="46">
        <v>12</v>
      </c>
      <c r="Q25" s="68">
        <v>12</v>
      </c>
      <c r="R25" s="46" t="s">
        <v>90</v>
      </c>
      <c r="S25" s="46">
        <v>80</v>
      </c>
    </row>
    <row r="26" ht="30" customHeight="1" spans="1:19">
      <c r="A26" s="46">
        <v>20</v>
      </c>
      <c r="B26" s="46" t="s">
        <v>93</v>
      </c>
      <c r="C26" s="46" t="s">
        <v>30</v>
      </c>
      <c r="D26" s="46" t="s">
        <v>31</v>
      </c>
      <c r="E26" s="46" t="s">
        <v>32</v>
      </c>
      <c r="F26" s="46" t="s">
        <v>64</v>
      </c>
      <c r="G26" s="68" t="s">
        <v>94</v>
      </c>
      <c r="H26" s="70" t="s">
        <v>95</v>
      </c>
      <c r="I26" s="68">
        <v>2900</v>
      </c>
      <c r="J26" s="92"/>
      <c r="K26" s="93"/>
      <c r="L26" s="46">
        <f t="shared" si="2"/>
        <v>5</v>
      </c>
      <c r="M26" s="46">
        <v>2</v>
      </c>
      <c r="N26" s="46">
        <v>3</v>
      </c>
      <c r="O26" s="46">
        <v>1600</v>
      </c>
      <c r="P26" s="46">
        <v>11</v>
      </c>
      <c r="Q26" s="68">
        <v>12</v>
      </c>
      <c r="R26" s="46" t="s">
        <v>96</v>
      </c>
      <c r="S26" s="46">
        <v>80</v>
      </c>
    </row>
    <row r="27" ht="30" customHeight="1" spans="1:19">
      <c r="A27" s="46">
        <v>21</v>
      </c>
      <c r="B27" s="46" t="s">
        <v>97</v>
      </c>
      <c r="C27" s="46" t="s">
        <v>30</v>
      </c>
      <c r="D27" s="46" t="s">
        <v>31</v>
      </c>
      <c r="E27" s="46" t="s">
        <v>32</v>
      </c>
      <c r="F27" s="46" t="s">
        <v>64</v>
      </c>
      <c r="G27" s="68" t="s">
        <v>98</v>
      </c>
      <c r="H27" s="69" t="s">
        <v>99</v>
      </c>
      <c r="I27" s="46">
        <v>2600</v>
      </c>
      <c r="J27" s="92"/>
      <c r="K27" s="93"/>
      <c r="L27" s="46">
        <f t="shared" si="2"/>
        <v>5</v>
      </c>
      <c r="M27" s="46">
        <v>2</v>
      </c>
      <c r="N27" s="46">
        <v>3</v>
      </c>
      <c r="O27" s="77">
        <v>1700</v>
      </c>
      <c r="P27" s="77">
        <v>13</v>
      </c>
      <c r="Q27" s="68">
        <v>29</v>
      </c>
      <c r="R27" s="46" t="s">
        <v>96</v>
      </c>
      <c r="S27" s="46">
        <v>80</v>
      </c>
    </row>
    <row r="28" ht="30" customHeight="1" spans="1:19">
      <c r="A28" s="46">
        <v>22</v>
      </c>
      <c r="B28" s="71" t="s">
        <v>100</v>
      </c>
      <c r="C28" s="71" t="s">
        <v>30</v>
      </c>
      <c r="D28" s="71" t="s">
        <v>31</v>
      </c>
      <c r="E28" s="71" t="s">
        <v>32</v>
      </c>
      <c r="F28" s="71" t="s">
        <v>64</v>
      </c>
      <c r="G28" s="72" t="s">
        <v>101</v>
      </c>
      <c r="H28" s="73" t="s">
        <v>102</v>
      </c>
      <c r="I28" s="71">
        <v>3200</v>
      </c>
      <c r="J28" s="92"/>
      <c r="K28" s="93"/>
      <c r="L28" s="71">
        <f t="shared" si="2"/>
        <v>5</v>
      </c>
      <c r="M28" s="71">
        <v>2</v>
      </c>
      <c r="N28" s="71">
        <v>3</v>
      </c>
      <c r="O28" s="71">
        <v>1700</v>
      </c>
      <c r="P28" s="71">
        <v>14</v>
      </c>
      <c r="Q28" s="71">
        <v>37</v>
      </c>
      <c r="R28" s="71" t="s">
        <v>96</v>
      </c>
      <c r="S28" s="71">
        <v>80</v>
      </c>
    </row>
    <row r="29" ht="30" customHeight="1" spans="1:19">
      <c r="A29" s="46">
        <v>23</v>
      </c>
      <c r="B29" s="71" t="s">
        <v>103</v>
      </c>
      <c r="C29" s="71" t="s">
        <v>30</v>
      </c>
      <c r="D29" s="71" t="s">
        <v>31</v>
      </c>
      <c r="E29" s="71" t="s">
        <v>32</v>
      </c>
      <c r="F29" s="71" t="s">
        <v>64</v>
      </c>
      <c r="G29" s="72" t="s">
        <v>101</v>
      </c>
      <c r="H29" s="73" t="s">
        <v>104</v>
      </c>
      <c r="I29" s="71">
        <v>3000</v>
      </c>
      <c r="J29" s="92"/>
      <c r="K29" s="93"/>
      <c r="L29" s="71">
        <f t="shared" si="2"/>
        <v>5</v>
      </c>
      <c r="M29" s="71">
        <v>2</v>
      </c>
      <c r="N29" s="71">
        <v>3</v>
      </c>
      <c r="O29" s="71">
        <v>2200</v>
      </c>
      <c r="P29" s="71">
        <v>16</v>
      </c>
      <c r="Q29" s="71">
        <v>41</v>
      </c>
      <c r="R29" s="71" t="s">
        <v>96</v>
      </c>
      <c r="S29" s="71">
        <v>80</v>
      </c>
    </row>
    <row r="30" ht="30" customHeight="1" spans="1:19">
      <c r="A30" s="46">
        <v>24</v>
      </c>
      <c r="B30" s="71" t="s">
        <v>105</v>
      </c>
      <c r="C30" s="71" t="s">
        <v>30</v>
      </c>
      <c r="D30" s="71" t="s">
        <v>31</v>
      </c>
      <c r="E30" s="71" t="s">
        <v>32</v>
      </c>
      <c r="F30" s="71" t="s">
        <v>64</v>
      </c>
      <c r="G30" s="72" t="s">
        <v>106</v>
      </c>
      <c r="H30" s="74" t="s">
        <v>107</v>
      </c>
      <c r="I30" s="71">
        <v>3200</v>
      </c>
      <c r="J30" s="92"/>
      <c r="K30" s="93"/>
      <c r="L30" s="71">
        <f t="shared" si="2"/>
        <v>5</v>
      </c>
      <c r="M30" s="71">
        <v>2</v>
      </c>
      <c r="N30" s="71">
        <v>3</v>
      </c>
      <c r="O30" s="71">
        <v>1700</v>
      </c>
      <c r="P30" s="71">
        <v>13</v>
      </c>
      <c r="Q30" s="71">
        <v>32</v>
      </c>
      <c r="R30" s="71" t="s">
        <v>84</v>
      </c>
      <c r="S30" s="71">
        <v>80</v>
      </c>
    </row>
    <row r="31" ht="30" customHeight="1" spans="1:19">
      <c r="A31" s="46">
        <v>25</v>
      </c>
      <c r="B31" s="71" t="s">
        <v>108</v>
      </c>
      <c r="C31" s="71" t="s">
        <v>30</v>
      </c>
      <c r="D31" s="71" t="s">
        <v>31</v>
      </c>
      <c r="E31" s="71" t="s">
        <v>32</v>
      </c>
      <c r="F31" s="71" t="s">
        <v>64</v>
      </c>
      <c r="G31" s="72" t="s">
        <v>106</v>
      </c>
      <c r="H31" s="73" t="s">
        <v>109</v>
      </c>
      <c r="I31" s="72">
        <v>2900</v>
      </c>
      <c r="J31" s="92"/>
      <c r="K31" s="93"/>
      <c r="L31" s="71">
        <f t="shared" si="2"/>
        <v>5</v>
      </c>
      <c r="M31" s="71">
        <v>2</v>
      </c>
      <c r="N31" s="71">
        <v>3</v>
      </c>
      <c r="O31" s="71">
        <v>1400</v>
      </c>
      <c r="P31" s="71">
        <v>12</v>
      </c>
      <c r="Q31" s="71">
        <v>34</v>
      </c>
      <c r="R31" s="71" t="s">
        <v>84</v>
      </c>
      <c r="S31" s="71">
        <v>80</v>
      </c>
    </row>
    <row r="32" ht="30" customHeight="1" spans="1:19">
      <c r="A32" s="46">
        <v>26</v>
      </c>
      <c r="B32" s="46" t="s">
        <v>110</v>
      </c>
      <c r="C32" s="46" t="s">
        <v>30</v>
      </c>
      <c r="D32" s="46" t="s">
        <v>31</v>
      </c>
      <c r="E32" s="46" t="s">
        <v>32</v>
      </c>
      <c r="F32" s="46" t="s">
        <v>64</v>
      </c>
      <c r="G32" s="68" t="s">
        <v>111</v>
      </c>
      <c r="H32" s="69" t="s">
        <v>112</v>
      </c>
      <c r="I32" s="68">
        <v>2900</v>
      </c>
      <c r="J32" s="92"/>
      <c r="K32" s="93"/>
      <c r="L32" s="46">
        <f t="shared" si="2"/>
        <v>5</v>
      </c>
      <c r="M32" s="46">
        <v>2</v>
      </c>
      <c r="N32" s="46">
        <v>3</v>
      </c>
      <c r="O32" s="77">
        <v>1600</v>
      </c>
      <c r="P32" s="77">
        <v>10</v>
      </c>
      <c r="Q32" s="77">
        <v>11</v>
      </c>
      <c r="R32" s="46" t="s">
        <v>113</v>
      </c>
      <c r="S32" s="46">
        <v>80</v>
      </c>
    </row>
    <row r="33" ht="30" customHeight="1" spans="1:19">
      <c r="A33" s="46">
        <v>27</v>
      </c>
      <c r="B33" s="46" t="s">
        <v>114</v>
      </c>
      <c r="C33" s="46" t="s">
        <v>30</v>
      </c>
      <c r="D33" s="46" t="s">
        <v>31</v>
      </c>
      <c r="E33" s="46" t="s">
        <v>32</v>
      </c>
      <c r="F33" s="46" t="s">
        <v>64</v>
      </c>
      <c r="G33" s="68" t="s">
        <v>115</v>
      </c>
      <c r="H33" s="69" t="s">
        <v>116</v>
      </c>
      <c r="I33" s="68">
        <v>3100</v>
      </c>
      <c r="J33" s="92"/>
      <c r="K33" s="93"/>
      <c r="L33" s="46">
        <f t="shared" si="2"/>
        <v>5</v>
      </c>
      <c r="M33" s="46">
        <v>2</v>
      </c>
      <c r="N33" s="46">
        <v>3</v>
      </c>
      <c r="O33" s="46">
        <v>1300</v>
      </c>
      <c r="P33" s="46">
        <v>11</v>
      </c>
      <c r="Q33" s="46">
        <v>12</v>
      </c>
      <c r="R33" s="46" t="s">
        <v>113</v>
      </c>
      <c r="S33" s="46">
        <v>80</v>
      </c>
    </row>
    <row r="34" s="50" customFormat="1" ht="30" customHeight="1" spans="1:19">
      <c r="A34" s="46">
        <v>28</v>
      </c>
      <c r="B34" s="71" t="s">
        <v>117</v>
      </c>
      <c r="C34" s="71" t="s">
        <v>30</v>
      </c>
      <c r="D34" s="71" t="s">
        <v>31</v>
      </c>
      <c r="E34" s="71" t="s">
        <v>32</v>
      </c>
      <c r="F34" s="71" t="s">
        <v>64</v>
      </c>
      <c r="G34" s="72" t="s">
        <v>118</v>
      </c>
      <c r="H34" s="74" t="s">
        <v>119</v>
      </c>
      <c r="I34" s="74">
        <v>5600</v>
      </c>
      <c r="J34" s="74"/>
      <c r="K34" s="74"/>
      <c r="L34" s="74">
        <f t="shared" si="2"/>
        <v>5</v>
      </c>
      <c r="M34" s="74">
        <v>2</v>
      </c>
      <c r="N34" s="74">
        <v>3</v>
      </c>
      <c r="O34" s="74">
        <v>1500</v>
      </c>
      <c r="P34" s="74">
        <v>11</v>
      </c>
      <c r="Q34" s="74">
        <v>12</v>
      </c>
      <c r="R34" s="74" t="s">
        <v>120</v>
      </c>
      <c r="S34" s="71">
        <v>80</v>
      </c>
    </row>
    <row r="35" s="50" customFormat="1" ht="30" customHeight="1" spans="1:19">
      <c r="A35" s="46">
        <v>29</v>
      </c>
      <c r="B35" s="71" t="s">
        <v>121</v>
      </c>
      <c r="C35" s="71" t="s">
        <v>30</v>
      </c>
      <c r="D35" s="71" t="s">
        <v>31</v>
      </c>
      <c r="E35" s="71" t="s">
        <v>32</v>
      </c>
      <c r="F35" s="71" t="s">
        <v>64</v>
      </c>
      <c r="G35" s="72" t="s">
        <v>118</v>
      </c>
      <c r="H35" s="74" t="s">
        <v>122</v>
      </c>
      <c r="I35" s="74">
        <v>2900</v>
      </c>
      <c r="J35" s="74"/>
      <c r="K35" s="74"/>
      <c r="L35" s="74">
        <f t="shared" si="2"/>
        <v>5</v>
      </c>
      <c r="M35" s="74">
        <v>2</v>
      </c>
      <c r="N35" s="74">
        <v>3</v>
      </c>
      <c r="O35" s="74">
        <v>1600</v>
      </c>
      <c r="P35" s="74">
        <v>10</v>
      </c>
      <c r="Q35" s="74">
        <v>11</v>
      </c>
      <c r="R35" s="74" t="s">
        <v>120</v>
      </c>
      <c r="S35" s="71">
        <v>80</v>
      </c>
    </row>
    <row r="36" ht="30" customHeight="1" spans="1:19">
      <c r="A36" s="46">
        <v>30</v>
      </c>
      <c r="B36" s="46" t="s">
        <v>123</v>
      </c>
      <c r="C36" s="46" t="s">
        <v>30</v>
      </c>
      <c r="D36" s="46" t="s">
        <v>31</v>
      </c>
      <c r="E36" s="46" t="s">
        <v>32</v>
      </c>
      <c r="F36" s="46" t="s">
        <v>124</v>
      </c>
      <c r="G36" s="68" t="s">
        <v>125</v>
      </c>
      <c r="H36" s="70" t="s">
        <v>126</v>
      </c>
      <c r="I36" s="46">
        <v>2100</v>
      </c>
      <c r="J36" s="92"/>
      <c r="K36" s="93"/>
      <c r="L36" s="46">
        <f t="shared" ref="L36:L71" si="3">M36+N36</f>
        <v>5</v>
      </c>
      <c r="M36" s="46">
        <v>2</v>
      </c>
      <c r="N36" s="46">
        <v>3</v>
      </c>
      <c r="O36" s="46">
        <v>1500</v>
      </c>
      <c r="P36" s="46">
        <v>14</v>
      </c>
      <c r="Q36" s="46">
        <v>15</v>
      </c>
      <c r="R36" s="46" t="s">
        <v>127</v>
      </c>
      <c r="S36" s="46">
        <v>25</v>
      </c>
    </row>
    <row r="37" ht="30" customHeight="1" spans="1:19">
      <c r="A37" s="46">
        <v>31</v>
      </c>
      <c r="B37" s="46" t="s">
        <v>128</v>
      </c>
      <c r="C37" s="46" t="s">
        <v>30</v>
      </c>
      <c r="D37" s="46" t="s">
        <v>31</v>
      </c>
      <c r="E37" s="46" t="s">
        <v>32</v>
      </c>
      <c r="F37" s="46" t="s">
        <v>124</v>
      </c>
      <c r="G37" s="68" t="s">
        <v>125</v>
      </c>
      <c r="H37" s="70" t="s">
        <v>129</v>
      </c>
      <c r="I37" s="46">
        <v>2000</v>
      </c>
      <c r="J37" s="92"/>
      <c r="K37" s="93"/>
      <c r="L37" s="46">
        <f t="shared" si="3"/>
        <v>5</v>
      </c>
      <c r="M37" s="46">
        <v>2</v>
      </c>
      <c r="N37" s="46">
        <v>3</v>
      </c>
      <c r="O37" s="46">
        <v>1600</v>
      </c>
      <c r="P37" s="46">
        <v>16</v>
      </c>
      <c r="Q37" s="46">
        <v>15</v>
      </c>
      <c r="R37" s="46" t="s">
        <v>127</v>
      </c>
      <c r="S37" s="46">
        <v>26</v>
      </c>
    </row>
    <row r="38" ht="30" customHeight="1" spans="1:19">
      <c r="A38" s="46">
        <v>32</v>
      </c>
      <c r="B38" s="46" t="s">
        <v>130</v>
      </c>
      <c r="C38" s="46" t="s">
        <v>30</v>
      </c>
      <c r="D38" s="46" t="s">
        <v>31</v>
      </c>
      <c r="E38" s="46" t="s">
        <v>32</v>
      </c>
      <c r="F38" s="46" t="s">
        <v>124</v>
      </c>
      <c r="G38" s="68" t="s">
        <v>131</v>
      </c>
      <c r="H38" s="75" t="s">
        <v>132</v>
      </c>
      <c r="I38" s="68">
        <v>2900</v>
      </c>
      <c r="J38" s="92"/>
      <c r="K38" s="93"/>
      <c r="L38" s="46">
        <f t="shared" si="3"/>
        <v>5</v>
      </c>
      <c r="M38" s="46">
        <v>2</v>
      </c>
      <c r="N38" s="46">
        <v>3</v>
      </c>
      <c r="O38" s="77">
        <v>1800</v>
      </c>
      <c r="P38" s="77">
        <v>16</v>
      </c>
      <c r="Q38" s="77">
        <v>30</v>
      </c>
      <c r="R38" s="46" t="s">
        <v>127</v>
      </c>
      <c r="S38" s="46">
        <v>56</v>
      </c>
    </row>
    <row r="39" ht="30" customHeight="1" spans="1:19">
      <c r="A39" s="46">
        <v>33</v>
      </c>
      <c r="B39" s="46" t="s">
        <v>133</v>
      </c>
      <c r="C39" s="46" t="s">
        <v>30</v>
      </c>
      <c r="D39" s="46" t="s">
        <v>31</v>
      </c>
      <c r="E39" s="46" t="s">
        <v>32</v>
      </c>
      <c r="F39" s="46" t="s">
        <v>124</v>
      </c>
      <c r="G39" s="68" t="s">
        <v>125</v>
      </c>
      <c r="H39" s="69" t="s">
        <v>134</v>
      </c>
      <c r="I39" s="68">
        <v>3000</v>
      </c>
      <c r="J39" s="92"/>
      <c r="K39" s="93"/>
      <c r="L39" s="46">
        <f t="shared" si="3"/>
        <v>5</v>
      </c>
      <c r="M39" s="46">
        <v>2</v>
      </c>
      <c r="N39" s="46">
        <v>3</v>
      </c>
      <c r="O39" s="77">
        <v>1800</v>
      </c>
      <c r="P39" s="77">
        <v>10</v>
      </c>
      <c r="Q39" s="77">
        <v>11</v>
      </c>
      <c r="R39" s="46" t="s">
        <v>127</v>
      </c>
      <c r="S39" s="46">
        <v>26</v>
      </c>
    </row>
    <row r="40" ht="30" customHeight="1" spans="1:19">
      <c r="A40" s="46">
        <v>34</v>
      </c>
      <c r="B40" s="46" t="s">
        <v>121</v>
      </c>
      <c r="C40" s="46" t="s">
        <v>30</v>
      </c>
      <c r="D40" s="46" t="s">
        <v>31</v>
      </c>
      <c r="E40" s="46" t="s">
        <v>32</v>
      </c>
      <c r="F40" s="46" t="s">
        <v>124</v>
      </c>
      <c r="G40" s="68" t="s">
        <v>135</v>
      </c>
      <c r="H40" s="69" t="s">
        <v>136</v>
      </c>
      <c r="I40" s="46">
        <v>1500</v>
      </c>
      <c r="J40" s="92"/>
      <c r="K40" s="93"/>
      <c r="L40" s="46">
        <f t="shared" si="3"/>
        <v>5</v>
      </c>
      <c r="M40" s="46">
        <v>2</v>
      </c>
      <c r="N40" s="46">
        <v>3</v>
      </c>
      <c r="O40" s="46">
        <v>1800</v>
      </c>
      <c r="P40" s="46">
        <v>5</v>
      </c>
      <c r="Q40" s="46">
        <v>12</v>
      </c>
      <c r="R40" s="46" t="s">
        <v>127</v>
      </c>
      <c r="S40" s="46">
        <v>27</v>
      </c>
    </row>
    <row r="41" ht="30" customHeight="1" spans="1:19">
      <c r="A41" s="46">
        <v>35</v>
      </c>
      <c r="B41" s="46" t="s">
        <v>137</v>
      </c>
      <c r="C41" s="46" t="s">
        <v>69</v>
      </c>
      <c r="D41" s="46" t="s">
        <v>31</v>
      </c>
      <c r="E41" s="46" t="s">
        <v>32</v>
      </c>
      <c r="F41" s="46" t="s">
        <v>124</v>
      </c>
      <c r="G41" s="68" t="s">
        <v>138</v>
      </c>
      <c r="H41" s="68" t="s">
        <v>139</v>
      </c>
      <c r="I41" s="46">
        <v>14400</v>
      </c>
      <c r="J41" s="92"/>
      <c r="K41" s="93"/>
      <c r="L41" s="46">
        <f t="shared" si="3"/>
        <v>10</v>
      </c>
      <c r="M41" s="46">
        <v>4</v>
      </c>
      <c r="N41" s="46">
        <v>6</v>
      </c>
      <c r="O41" s="46">
        <v>3600</v>
      </c>
      <c r="P41" s="46">
        <v>26</v>
      </c>
      <c r="Q41" s="46">
        <v>25</v>
      </c>
      <c r="R41" s="46" t="s">
        <v>140</v>
      </c>
      <c r="S41" s="46">
        <v>56</v>
      </c>
    </row>
    <row r="42" ht="30" customHeight="1" spans="1:19">
      <c r="A42" s="46">
        <v>36</v>
      </c>
      <c r="B42" s="46" t="s">
        <v>141</v>
      </c>
      <c r="C42" s="46" t="s">
        <v>30</v>
      </c>
      <c r="D42" s="46" t="s">
        <v>31</v>
      </c>
      <c r="E42" s="46" t="s">
        <v>32</v>
      </c>
      <c r="F42" s="46" t="s">
        <v>124</v>
      </c>
      <c r="G42" s="68" t="s">
        <v>138</v>
      </c>
      <c r="H42" s="70" t="s">
        <v>142</v>
      </c>
      <c r="I42" s="46">
        <v>6500</v>
      </c>
      <c r="J42" s="92"/>
      <c r="K42" s="93"/>
      <c r="L42" s="46">
        <f t="shared" si="3"/>
        <v>5</v>
      </c>
      <c r="M42" s="46">
        <v>2</v>
      </c>
      <c r="N42" s="46">
        <v>3</v>
      </c>
      <c r="O42" s="46">
        <v>1250</v>
      </c>
      <c r="P42" s="46">
        <v>16</v>
      </c>
      <c r="Q42" s="46">
        <v>18</v>
      </c>
      <c r="R42" s="46" t="s">
        <v>140</v>
      </c>
      <c r="S42" s="46">
        <v>26</v>
      </c>
    </row>
    <row r="43" ht="30" customHeight="1" spans="1:19">
      <c r="A43" s="46">
        <v>37</v>
      </c>
      <c r="B43" s="46" t="s">
        <v>143</v>
      </c>
      <c r="C43" s="46" t="s">
        <v>30</v>
      </c>
      <c r="D43" s="46" t="s">
        <v>31</v>
      </c>
      <c r="E43" s="46" t="s">
        <v>32</v>
      </c>
      <c r="F43" s="46" t="s">
        <v>124</v>
      </c>
      <c r="G43" s="68" t="s">
        <v>144</v>
      </c>
      <c r="H43" s="70" t="s">
        <v>145</v>
      </c>
      <c r="I43" s="46">
        <v>8000</v>
      </c>
      <c r="J43" s="92"/>
      <c r="K43" s="93"/>
      <c r="L43" s="46">
        <f t="shared" si="3"/>
        <v>5</v>
      </c>
      <c r="M43" s="46">
        <v>2</v>
      </c>
      <c r="N43" s="46">
        <v>3</v>
      </c>
      <c r="O43" s="77">
        <v>1800</v>
      </c>
      <c r="P43" s="77">
        <v>11</v>
      </c>
      <c r="Q43" s="77">
        <v>15</v>
      </c>
      <c r="R43" s="46" t="s">
        <v>140</v>
      </c>
      <c r="S43" s="46">
        <v>30</v>
      </c>
    </row>
    <row r="44" ht="30" customHeight="1" spans="1:19">
      <c r="A44" s="46">
        <v>38</v>
      </c>
      <c r="B44" s="46" t="s">
        <v>146</v>
      </c>
      <c r="C44" s="46" t="s">
        <v>30</v>
      </c>
      <c r="D44" s="46" t="s">
        <v>31</v>
      </c>
      <c r="E44" s="46" t="s">
        <v>32</v>
      </c>
      <c r="F44" s="46" t="s">
        <v>124</v>
      </c>
      <c r="G44" s="68" t="s">
        <v>147</v>
      </c>
      <c r="H44" s="70" t="s">
        <v>148</v>
      </c>
      <c r="I44" s="46">
        <v>1400</v>
      </c>
      <c r="J44" s="92"/>
      <c r="K44" s="93"/>
      <c r="L44" s="46">
        <f t="shared" si="3"/>
        <v>5</v>
      </c>
      <c r="M44" s="46">
        <v>2</v>
      </c>
      <c r="N44" s="46">
        <v>3</v>
      </c>
      <c r="O44" s="46">
        <v>1000</v>
      </c>
      <c r="P44" s="46">
        <v>17</v>
      </c>
      <c r="Q44" s="46">
        <v>13</v>
      </c>
      <c r="R44" s="46" t="s">
        <v>149</v>
      </c>
      <c r="S44" s="46">
        <v>25</v>
      </c>
    </row>
    <row r="45" ht="30" customHeight="1" spans="1:19">
      <c r="A45" s="46">
        <v>39</v>
      </c>
      <c r="B45" s="46" t="s">
        <v>150</v>
      </c>
      <c r="C45" s="46" t="s">
        <v>30</v>
      </c>
      <c r="D45" s="46" t="s">
        <v>31</v>
      </c>
      <c r="E45" s="46" t="s">
        <v>32</v>
      </c>
      <c r="F45" s="46" t="s">
        <v>124</v>
      </c>
      <c r="G45" s="68" t="s">
        <v>147</v>
      </c>
      <c r="H45" s="70" t="s">
        <v>151</v>
      </c>
      <c r="I45" s="46">
        <v>1600</v>
      </c>
      <c r="J45" s="92"/>
      <c r="K45" s="93"/>
      <c r="L45" s="46">
        <f t="shared" si="3"/>
        <v>5</v>
      </c>
      <c r="M45" s="46">
        <v>2</v>
      </c>
      <c r="N45" s="46">
        <v>3</v>
      </c>
      <c r="O45" s="46">
        <v>1300</v>
      </c>
      <c r="P45" s="46">
        <v>11</v>
      </c>
      <c r="Q45" s="46">
        <v>10</v>
      </c>
      <c r="R45" s="46" t="s">
        <v>149</v>
      </c>
      <c r="S45" s="46">
        <v>19</v>
      </c>
    </row>
    <row r="46" ht="30" customHeight="1" spans="1:19">
      <c r="A46" s="46">
        <v>40</v>
      </c>
      <c r="B46" s="46" t="s">
        <v>143</v>
      </c>
      <c r="C46" s="46" t="s">
        <v>30</v>
      </c>
      <c r="D46" s="46" t="s">
        <v>31</v>
      </c>
      <c r="E46" s="46" t="s">
        <v>32</v>
      </c>
      <c r="F46" s="46" t="s">
        <v>124</v>
      </c>
      <c r="G46" s="68" t="s">
        <v>152</v>
      </c>
      <c r="H46" s="76" t="s">
        <v>153</v>
      </c>
      <c r="I46" s="46">
        <v>4500</v>
      </c>
      <c r="J46" s="92"/>
      <c r="K46" s="93"/>
      <c r="L46" s="46">
        <f t="shared" si="3"/>
        <v>5</v>
      </c>
      <c r="M46" s="46">
        <v>2</v>
      </c>
      <c r="N46" s="46">
        <v>3</v>
      </c>
      <c r="O46" s="77">
        <v>1500</v>
      </c>
      <c r="P46" s="77">
        <v>11</v>
      </c>
      <c r="Q46" s="77">
        <v>13</v>
      </c>
      <c r="R46" s="46" t="s">
        <v>154</v>
      </c>
      <c r="S46" s="46">
        <v>66</v>
      </c>
    </row>
    <row r="47" ht="30" customHeight="1" spans="1:19">
      <c r="A47" s="46">
        <v>41</v>
      </c>
      <c r="B47" s="46" t="s">
        <v>155</v>
      </c>
      <c r="C47" s="46" t="s">
        <v>30</v>
      </c>
      <c r="D47" s="46" t="s">
        <v>31</v>
      </c>
      <c r="E47" s="46" t="s">
        <v>32</v>
      </c>
      <c r="F47" s="46" t="s">
        <v>124</v>
      </c>
      <c r="G47" s="68" t="s">
        <v>156</v>
      </c>
      <c r="H47" s="70" t="s">
        <v>157</v>
      </c>
      <c r="I47" s="46">
        <v>4900</v>
      </c>
      <c r="J47" s="92"/>
      <c r="K47" s="93"/>
      <c r="L47" s="46">
        <f t="shared" si="3"/>
        <v>5</v>
      </c>
      <c r="M47" s="46">
        <v>2</v>
      </c>
      <c r="N47" s="46">
        <v>3</v>
      </c>
      <c r="O47" s="46">
        <v>1200</v>
      </c>
      <c r="P47" s="46">
        <v>10</v>
      </c>
      <c r="Q47" s="46">
        <v>11</v>
      </c>
      <c r="R47" s="46" t="s">
        <v>154</v>
      </c>
      <c r="S47" s="46">
        <v>19</v>
      </c>
    </row>
    <row r="48" ht="30" customHeight="1" spans="1:19">
      <c r="A48" s="46">
        <v>42</v>
      </c>
      <c r="B48" s="46" t="s">
        <v>158</v>
      </c>
      <c r="C48" s="46" t="s">
        <v>69</v>
      </c>
      <c r="D48" s="46" t="s">
        <v>31</v>
      </c>
      <c r="E48" s="46" t="s">
        <v>32</v>
      </c>
      <c r="F48" s="46" t="s">
        <v>124</v>
      </c>
      <c r="G48" s="68" t="s">
        <v>156</v>
      </c>
      <c r="H48" s="68" t="s">
        <v>159</v>
      </c>
      <c r="I48" s="46">
        <v>17496</v>
      </c>
      <c r="J48" s="92"/>
      <c r="K48" s="93"/>
      <c r="L48" s="46">
        <f t="shared" si="3"/>
        <v>10</v>
      </c>
      <c r="M48" s="46">
        <v>4</v>
      </c>
      <c r="N48" s="46">
        <v>6</v>
      </c>
      <c r="O48" s="46">
        <v>3100</v>
      </c>
      <c r="P48" s="46">
        <v>28</v>
      </c>
      <c r="Q48" s="46">
        <v>29</v>
      </c>
      <c r="R48" s="46" t="s">
        <v>154</v>
      </c>
      <c r="S48" s="46">
        <v>38</v>
      </c>
    </row>
    <row r="49" ht="30" customHeight="1" spans="1:19">
      <c r="A49" s="46">
        <v>43</v>
      </c>
      <c r="B49" s="77" t="s">
        <v>160</v>
      </c>
      <c r="C49" s="46" t="s">
        <v>30</v>
      </c>
      <c r="D49" s="46" t="s">
        <v>31</v>
      </c>
      <c r="E49" s="46" t="s">
        <v>32</v>
      </c>
      <c r="F49" s="77" t="s">
        <v>124</v>
      </c>
      <c r="G49" s="78" t="s">
        <v>156</v>
      </c>
      <c r="H49" s="70" t="s">
        <v>161</v>
      </c>
      <c r="I49" s="46">
        <v>5300</v>
      </c>
      <c r="J49" s="92"/>
      <c r="K49" s="93"/>
      <c r="L49" s="46">
        <f t="shared" si="3"/>
        <v>5</v>
      </c>
      <c r="M49" s="46">
        <v>2</v>
      </c>
      <c r="N49" s="46">
        <v>3</v>
      </c>
      <c r="O49" s="77">
        <v>1800</v>
      </c>
      <c r="P49" s="77">
        <v>11</v>
      </c>
      <c r="Q49" s="77">
        <v>15</v>
      </c>
      <c r="R49" s="46" t="s">
        <v>154</v>
      </c>
      <c r="S49" s="46">
        <v>66</v>
      </c>
    </row>
    <row r="50" ht="30" customHeight="1" spans="1:19">
      <c r="A50" s="46">
        <v>44</v>
      </c>
      <c r="B50" s="46" t="s">
        <v>162</v>
      </c>
      <c r="C50" s="46" t="s">
        <v>30</v>
      </c>
      <c r="D50" s="46" t="s">
        <v>31</v>
      </c>
      <c r="E50" s="46" t="s">
        <v>32</v>
      </c>
      <c r="F50" s="46" t="s">
        <v>124</v>
      </c>
      <c r="G50" s="68" t="s">
        <v>163</v>
      </c>
      <c r="H50" s="70" t="s">
        <v>164</v>
      </c>
      <c r="I50" s="46">
        <v>1500</v>
      </c>
      <c r="J50" s="92"/>
      <c r="K50" s="93"/>
      <c r="L50" s="46">
        <f t="shared" si="3"/>
        <v>5</v>
      </c>
      <c r="M50" s="46">
        <v>2</v>
      </c>
      <c r="N50" s="46">
        <v>3</v>
      </c>
      <c r="O50" s="46">
        <v>1000</v>
      </c>
      <c r="P50" s="46">
        <v>11</v>
      </c>
      <c r="Q50" s="46">
        <v>10</v>
      </c>
      <c r="R50" s="46" t="s">
        <v>165</v>
      </c>
      <c r="S50" s="46">
        <v>20</v>
      </c>
    </row>
    <row r="51" ht="30" customHeight="1" spans="1:19">
      <c r="A51" s="46">
        <v>45</v>
      </c>
      <c r="B51" s="46" t="s">
        <v>166</v>
      </c>
      <c r="C51" s="46" t="s">
        <v>30</v>
      </c>
      <c r="D51" s="46" t="s">
        <v>31</v>
      </c>
      <c r="E51" s="46" t="s">
        <v>32</v>
      </c>
      <c r="F51" s="46" t="s">
        <v>124</v>
      </c>
      <c r="G51" s="68" t="s">
        <v>167</v>
      </c>
      <c r="H51" s="70" t="s">
        <v>168</v>
      </c>
      <c r="I51" s="68">
        <v>6500</v>
      </c>
      <c r="J51" s="92"/>
      <c r="K51" s="93"/>
      <c r="L51" s="46">
        <f t="shared" si="3"/>
        <v>5</v>
      </c>
      <c r="M51" s="46">
        <v>2</v>
      </c>
      <c r="N51" s="46">
        <v>3</v>
      </c>
      <c r="O51" s="46">
        <v>2200</v>
      </c>
      <c r="P51" s="46">
        <v>21</v>
      </c>
      <c r="Q51" s="46">
        <v>23</v>
      </c>
      <c r="R51" s="46" t="s">
        <v>169</v>
      </c>
      <c r="S51" s="18">
        <v>35</v>
      </c>
    </row>
    <row r="52" ht="30" customHeight="1" spans="1:19">
      <c r="A52" s="46">
        <v>46</v>
      </c>
      <c r="B52" s="71" t="s">
        <v>170</v>
      </c>
      <c r="C52" s="71" t="s">
        <v>30</v>
      </c>
      <c r="D52" s="71" t="s">
        <v>31</v>
      </c>
      <c r="E52" s="71" t="s">
        <v>32</v>
      </c>
      <c r="F52" s="71" t="s">
        <v>124</v>
      </c>
      <c r="G52" s="72" t="s">
        <v>171</v>
      </c>
      <c r="H52" s="73" t="s">
        <v>172</v>
      </c>
      <c r="I52" s="71">
        <v>4900</v>
      </c>
      <c r="J52" s="92"/>
      <c r="K52" s="93"/>
      <c r="L52" s="71">
        <f t="shared" si="3"/>
        <v>5</v>
      </c>
      <c r="M52" s="71">
        <v>2</v>
      </c>
      <c r="N52" s="71">
        <v>3</v>
      </c>
      <c r="O52" s="71">
        <v>1400</v>
      </c>
      <c r="P52" s="71">
        <v>11</v>
      </c>
      <c r="Q52" s="71">
        <v>12</v>
      </c>
      <c r="R52" s="71" t="s">
        <v>173</v>
      </c>
      <c r="S52" s="71">
        <v>52</v>
      </c>
    </row>
    <row r="53" ht="30" customHeight="1" spans="1:19">
      <c r="A53" s="46">
        <v>47</v>
      </c>
      <c r="B53" s="71" t="s">
        <v>174</v>
      </c>
      <c r="C53" s="71" t="s">
        <v>69</v>
      </c>
      <c r="D53" s="71" t="s">
        <v>31</v>
      </c>
      <c r="E53" s="71" t="s">
        <v>32</v>
      </c>
      <c r="F53" s="71" t="s">
        <v>124</v>
      </c>
      <c r="G53" s="72" t="s">
        <v>171</v>
      </c>
      <c r="H53" s="72" t="s">
        <v>175</v>
      </c>
      <c r="I53" s="71">
        <v>25000</v>
      </c>
      <c r="J53" s="92"/>
      <c r="K53" s="93"/>
      <c r="L53" s="71">
        <f t="shared" si="3"/>
        <v>10</v>
      </c>
      <c r="M53" s="71">
        <v>4</v>
      </c>
      <c r="N53" s="71">
        <v>6</v>
      </c>
      <c r="O53" s="71">
        <v>1200</v>
      </c>
      <c r="P53" s="71">
        <v>12</v>
      </c>
      <c r="Q53" s="71">
        <v>11</v>
      </c>
      <c r="R53" s="71" t="s">
        <v>173</v>
      </c>
      <c r="S53" s="71">
        <v>60</v>
      </c>
    </row>
    <row r="54" ht="30" customHeight="1" spans="1:19">
      <c r="A54" s="46">
        <v>48</v>
      </c>
      <c r="B54" s="46" t="s">
        <v>176</v>
      </c>
      <c r="C54" s="46" t="s">
        <v>30</v>
      </c>
      <c r="D54" s="46" t="s">
        <v>31</v>
      </c>
      <c r="E54" s="46" t="s">
        <v>32</v>
      </c>
      <c r="F54" s="46" t="s">
        <v>177</v>
      </c>
      <c r="G54" s="68" t="s">
        <v>178</v>
      </c>
      <c r="H54" s="70" t="s">
        <v>179</v>
      </c>
      <c r="I54" s="46">
        <v>1000</v>
      </c>
      <c r="J54" s="92"/>
      <c r="K54" s="93"/>
      <c r="L54" s="46">
        <f t="shared" si="3"/>
        <v>5</v>
      </c>
      <c r="M54" s="46">
        <v>2</v>
      </c>
      <c r="N54" s="46">
        <v>3</v>
      </c>
      <c r="O54" s="46">
        <v>700</v>
      </c>
      <c r="P54" s="46">
        <v>4</v>
      </c>
      <c r="Q54" s="46">
        <v>8</v>
      </c>
      <c r="R54" s="46" t="s">
        <v>180</v>
      </c>
      <c r="S54" s="46">
        <v>70</v>
      </c>
    </row>
    <row r="55" ht="30" customHeight="1" spans="1:19">
      <c r="A55" s="46">
        <v>49</v>
      </c>
      <c r="B55" s="46" t="s">
        <v>181</v>
      </c>
      <c r="C55" s="46" t="s">
        <v>30</v>
      </c>
      <c r="D55" s="46" t="s">
        <v>31</v>
      </c>
      <c r="E55" s="46" t="s">
        <v>32</v>
      </c>
      <c r="F55" s="46" t="s">
        <v>177</v>
      </c>
      <c r="G55" s="68" t="s">
        <v>182</v>
      </c>
      <c r="H55" s="70" t="s">
        <v>183</v>
      </c>
      <c r="I55" s="46">
        <v>3000</v>
      </c>
      <c r="J55" s="92"/>
      <c r="K55" s="93"/>
      <c r="L55" s="46">
        <f t="shared" si="3"/>
        <v>5</v>
      </c>
      <c r="M55" s="46">
        <v>2</v>
      </c>
      <c r="N55" s="46">
        <v>3</v>
      </c>
      <c r="O55" s="46">
        <v>1200</v>
      </c>
      <c r="P55" s="46">
        <v>3</v>
      </c>
      <c r="Q55" s="46">
        <v>10</v>
      </c>
      <c r="R55" s="46" t="s">
        <v>184</v>
      </c>
      <c r="S55" s="46">
        <v>80</v>
      </c>
    </row>
    <row r="56" ht="30" customHeight="1" spans="1:19">
      <c r="A56" s="46">
        <v>50</v>
      </c>
      <c r="B56" s="46" t="s">
        <v>185</v>
      </c>
      <c r="C56" s="46" t="s">
        <v>30</v>
      </c>
      <c r="D56" s="46" t="s">
        <v>31</v>
      </c>
      <c r="E56" s="46" t="s">
        <v>32</v>
      </c>
      <c r="F56" s="46" t="s">
        <v>177</v>
      </c>
      <c r="G56" s="68" t="s">
        <v>186</v>
      </c>
      <c r="H56" s="70" t="s">
        <v>187</v>
      </c>
      <c r="I56" s="46">
        <v>9900</v>
      </c>
      <c r="J56" s="92"/>
      <c r="K56" s="93"/>
      <c r="L56" s="46">
        <f t="shared" si="3"/>
        <v>5</v>
      </c>
      <c r="M56" s="46">
        <v>2</v>
      </c>
      <c r="N56" s="46">
        <v>3</v>
      </c>
      <c r="O56" s="46">
        <v>1300</v>
      </c>
      <c r="P56" s="46">
        <v>5</v>
      </c>
      <c r="Q56" s="46">
        <v>12</v>
      </c>
      <c r="R56" s="46" t="s">
        <v>188</v>
      </c>
      <c r="S56" s="46">
        <v>100</v>
      </c>
    </row>
    <row r="57" ht="30" customHeight="1" spans="1:19">
      <c r="A57" s="46">
        <v>51</v>
      </c>
      <c r="B57" s="46" t="s">
        <v>189</v>
      </c>
      <c r="C57" s="46" t="s">
        <v>30</v>
      </c>
      <c r="D57" s="46" t="s">
        <v>31</v>
      </c>
      <c r="E57" s="46" t="s">
        <v>32</v>
      </c>
      <c r="F57" s="46" t="s">
        <v>190</v>
      </c>
      <c r="G57" s="68" t="s">
        <v>191</v>
      </c>
      <c r="H57" s="70" t="s">
        <v>192</v>
      </c>
      <c r="I57" s="46">
        <v>8000</v>
      </c>
      <c r="J57" s="92"/>
      <c r="K57" s="93"/>
      <c r="L57" s="46">
        <f t="shared" si="3"/>
        <v>5</v>
      </c>
      <c r="M57" s="46">
        <v>2</v>
      </c>
      <c r="N57" s="46">
        <v>3</v>
      </c>
      <c r="O57" s="68">
        <v>3000</v>
      </c>
      <c r="P57" s="68">
        <v>13</v>
      </c>
      <c r="Q57" s="68">
        <v>19</v>
      </c>
      <c r="R57" s="46" t="s">
        <v>193</v>
      </c>
      <c r="S57" s="46">
        <v>80</v>
      </c>
    </row>
    <row r="58" ht="30" customHeight="1" spans="1:19">
      <c r="A58" s="46">
        <v>52</v>
      </c>
      <c r="B58" s="71" t="s">
        <v>194</v>
      </c>
      <c r="C58" s="71" t="s">
        <v>30</v>
      </c>
      <c r="D58" s="71" t="s">
        <v>31</v>
      </c>
      <c r="E58" s="71" t="s">
        <v>32</v>
      </c>
      <c r="F58" s="71" t="s">
        <v>190</v>
      </c>
      <c r="G58" s="72" t="s">
        <v>195</v>
      </c>
      <c r="H58" s="73" t="s">
        <v>196</v>
      </c>
      <c r="I58" s="71">
        <v>9900</v>
      </c>
      <c r="J58" s="92"/>
      <c r="K58" s="93"/>
      <c r="L58" s="71">
        <f t="shared" si="3"/>
        <v>5</v>
      </c>
      <c r="M58" s="71">
        <v>2</v>
      </c>
      <c r="N58" s="71">
        <v>3</v>
      </c>
      <c r="O58" s="71">
        <v>1500</v>
      </c>
      <c r="P58" s="71">
        <v>10</v>
      </c>
      <c r="Q58" s="71">
        <v>11</v>
      </c>
      <c r="R58" s="71" t="s">
        <v>193</v>
      </c>
      <c r="S58" s="71">
        <v>70</v>
      </c>
    </row>
    <row r="59" ht="30" customHeight="1" spans="1:19">
      <c r="A59" s="46">
        <v>53</v>
      </c>
      <c r="B59" s="46" t="s">
        <v>197</v>
      </c>
      <c r="C59" s="46" t="s">
        <v>30</v>
      </c>
      <c r="D59" s="46" t="s">
        <v>31</v>
      </c>
      <c r="E59" s="46" t="s">
        <v>32</v>
      </c>
      <c r="F59" s="46" t="s">
        <v>190</v>
      </c>
      <c r="G59" s="68" t="s">
        <v>195</v>
      </c>
      <c r="H59" s="70" t="s">
        <v>198</v>
      </c>
      <c r="I59" s="46">
        <v>8000</v>
      </c>
      <c r="J59" s="92"/>
      <c r="K59" s="93"/>
      <c r="L59" s="46">
        <f t="shared" si="3"/>
        <v>5</v>
      </c>
      <c r="M59" s="46">
        <v>2</v>
      </c>
      <c r="N59" s="46">
        <v>3</v>
      </c>
      <c r="O59" s="46">
        <v>2000</v>
      </c>
      <c r="P59" s="46">
        <v>10</v>
      </c>
      <c r="Q59" s="46">
        <v>11</v>
      </c>
      <c r="R59" s="46" t="s">
        <v>193</v>
      </c>
      <c r="S59" s="18">
        <v>60</v>
      </c>
    </row>
    <row r="60" ht="30" customHeight="1" spans="1:19">
      <c r="A60" s="46">
        <v>54</v>
      </c>
      <c r="B60" s="46" t="s">
        <v>199</v>
      </c>
      <c r="C60" s="46" t="s">
        <v>30</v>
      </c>
      <c r="D60" s="46" t="s">
        <v>31</v>
      </c>
      <c r="E60" s="46" t="s">
        <v>32</v>
      </c>
      <c r="F60" s="46" t="s">
        <v>190</v>
      </c>
      <c r="G60" s="68" t="s">
        <v>200</v>
      </c>
      <c r="H60" s="70" t="s">
        <v>201</v>
      </c>
      <c r="I60" s="46">
        <v>3000</v>
      </c>
      <c r="J60" s="92"/>
      <c r="K60" s="93"/>
      <c r="L60" s="46">
        <f t="shared" si="3"/>
        <v>5</v>
      </c>
      <c r="M60" s="46">
        <v>2</v>
      </c>
      <c r="N60" s="46">
        <v>3</v>
      </c>
      <c r="O60" s="46">
        <v>2000</v>
      </c>
      <c r="P60" s="46">
        <v>10</v>
      </c>
      <c r="Q60" s="46">
        <v>11</v>
      </c>
      <c r="R60" s="46" t="s">
        <v>193</v>
      </c>
      <c r="S60" s="18">
        <v>65</v>
      </c>
    </row>
    <row r="61" ht="30" customHeight="1" spans="1:19">
      <c r="A61" s="46">
        <v>55</v>
      </c>
      <c r="B61" s="46" t="s">
        <v>202</v>
      </c>
      <c r="C61" s="46" t="s">
        <v>30</v>
      </c>
      <c r="D61" s="46" t="s">
        <v>31</v>
      </c>
      <c r="E61" s="46" t="s">
        <v>32</v>
      </c>
      <c r="F61" s="46" t="s">
        <v>190</v>
      </c>
      <c r="G61" s="68" t="s">
        <v>203</v>
      </c>
      <c r="H61" s="70" t="s">
        <v>204</v>
      </c>
      <c r="I61" s="46">
        <v>4000</v>
      </c>
      <c r="J61" s="92"/>
      <c r="K61" s="93"/>
      <c r="L61" s="46">
        <f t="shared" si="3"/>
        <v>5</v>
      </c>
      <c r="M61" s="46">
        <v>2</v>
      </c>
      <c r="N61" s="46">
        <v>3</v>
      </c>
      <c r="O61" s="46">
        <v>2000</v>
      </c>
      <c r="P61" s="46">
        <v>10</v>
      </c>
      <c r="Q61" s="46">
        <v>11</v>
      </c>
      <c r="R61" s="46" t="s">
        <v>193</v>
      </c>
      <c r="S61" s="18">
        <v>66</v>
      </c>
    </row>
    <row r="62" ht="30" customHeight="1" spans="1:19">
      <c r="A62" s="46">
        <v>56</v>
      </c>
      <c r="B62" s="46" t="s">
        <v>205</v>
      </c>
      <c r="C62" s="46" t="s">
        <v>30</v>
      </c>
      <c r="D62" s="46" t="s">
        <v>31</v>
      </c>
      <c r="E62" s="46" t="s">
        <v>32</v>
      </c>
      <c r="F62" s="46" t="s">
        <v>190</v>
      </c>
      <c r="G62" s="68" t="s">
        <v>206</v>
      </c>
      <c r="H62" s="70" t="s">
        <v>207</v>
      </c>
      <c r="I62" s="46">
        <v>7200</v>
      </c>
      <c r="J62" s="92"/>
      <c r="K62" s="93"/>
      <c r="L62" s="46">
        <f t="shared" si="3"/>
        <v>5</v>
      </c>
      <c r="M62" s="46">
        <v>2</v>
      </c>
      <c r="N62" s="46">
        <v>3</v>
      </c>
      <c r="O62" s="68">
        <v>1500</v>
      </c>
      <c r="P62" s="68">
        <v>6</v>
      </c>
      <c r="Q62" s="68">
        <v>16</v>
      </c>
      <c r="R62" s="46" t="s">
        <v>208</v>
      </c>
      <c r="S62" s="46">
        <v>70</v>
      </c>
    </row>
    <row r="63" ht="30" customHeight="1" spans="1:19">
      <c r="A63" s="46">
        <v>57</v>
      </c>
      <c r="B63" s="46" t="s">
        <v>158</v>
      </c>
      <c r="C63" s="46" t="s">
        <v>30</v>
      </c>
      <c r="D63" s="46" t="s">
        <v>31</v>
      </c>
      <c r="E63" s="46" t="s">
        <v>32</v>
      </c>
      <c r="F63" s="46" t="s">
        <v>190</v>
      </c>
      <c r="G63" s="68" t="s">
        <v>209</v>
      </c>
      <c r="H63" s="70" t="s">
        <v>210</v>
      </c>
      <c r="I63" s="46">
        <v>19500</v>
      </c>
      <c r="J63" s="92"/>
      <c r="K63" s="93"/>
      <c r="L63" s="46">
        <f t="shared" si="3"/>
        <v>5</v>
      </c>
      <c r="M63" s="46">
        <v>2</v>
      </c>
      <c r="N63" s="46">
        <v>3</v>
      </c>
      <c r="O63" s="68">
        <v>3000</v>
      </c>
      <c r="P63" s="68">
        <v>11</v>
      </c>
      <c r="Q63" s="68">
        <v>27</v>
      </c>
      <c r="R63" s="46" t="s">
        <v>211</v>
      </c>
      <c r="S63" s="46">
        <v>90</v>
      </c>
    </row>
    <row r="64" ht="30" customHeight="1" spans="1:19">
      <c r="A64" s="46">
        <v>58</v>
      </c>
      <c r="B64" s="71" t="s">
        <v>212</v>
      </c>
      <c r="C64" s="71" t="s">
        <v>30</v>
      </c>
      <c r="D64" s="71" t="s">
        <v>31</v>
      </c>
      <c r="E64" s="71" t="s">
        <v>32</v>
      </c>
      <c r="F64" s="71" t="s">
        <v>190</v>
      </c>
      <c r="G64" s="72" t="s">
        <v>213</v>
      </c>
      <c r="H64" s="73" t="s">
        <v>214</v>
      </c>
      <c r="I64" s="71">
        <v>8000</v>
      </c>
      <c r="J64" s="92"/>
      <c r="K64" s="93"/>
      <c r="L64" s="71">
        <f t="shared" si="3"/>
        <v>5</v>
      </c>
      <c r="M64" s="71">
        <v>2</v>
      </c>
      <c r="N64" s="71">
        <v>3</v>
      </c>
      <c r="O64" s="71">
        <v>1500</v>
      </c>
      <c r="P64" s="71">
        <v>14</v>
      </c>
      <c r="Q64" s="71">
        <v>38</v>
      </c>
      <c r="R64" s="71" t="s">
        <v>211</v>
      </c>
      <c r="S64" s="71">
        <v>70</v>
      </c>
    </row>
    <row r="65" ht="30" customHeight="1" spans="1:19">
      <c r="A65" s="46">
        <v>59</v>
      </c>
      <c r="B65" s="71" t="s">
        <v>215</v>
      </c>
      <c r="C65" s="71" t="s">
        <v>30</v>
      </c>
      <c r="D65" s="71" t="s">
        <v>31</v>
      </c>
      <c r="E65" s="71" t="s">
        <v>32</v>
      </c>
      <c r="F65" s="71" t="s">
        <v>190</v>
      </c>
      <c r="G65" s="72" t="s">
        <v>213</v>
      </c>
      <c r="H65" s="73" t="s">
        <v>216</v>
      </c>
      <c r="I65" s="71">
        <v>7200</v>
      </c>
      <c r="J65" s="92"/>
      <c r="K65" s="93"/>
      <c r="L65" s="71">
        <f t="shared" si="3"/>
        <v>5</v>
      </c>
      <c r="M65" s="71">
        <v>2</v>
      </c>
      <c r="N65" s="71">
        <v>3</v>
      </c>
      <c r="O65" s="71">
        <v>1500</v>
      </c>
      <c r="P65" s="71">
        <v>11</v>
      </c>
      <c r="Q65" s="71">
        <v>12</v>
      </c>
      <c r="R65" s="71" t="s">
        <v>211</v>
      </c>
      <c r="S65" s="71">
        <v>90</v>
      </c>
    </row>
    <row r="66" ht="30" customHeight="1" spans="1:19">
      <c r="A66" s="46">
        <v>60</v>
      </c>
      <c r="B66" s="77" t="s">
        <v>217</v>
      </c>
      <c r="C66" s="46" t="s">
        <v>30</v>
      </c>
      <c r="D66" s="46" t="s">
        <v>31</v>
      </c>
      <c r="E66" s="46" t="s">
        <v>32</v>
      </c>
      <c r="F66" s="77" t="s">
        <v>190</v>
      </c>
      <c r="G66" s="78" t="s">
        <v>218</v>
      </c>
      <c r="H66" s="70" t="s">
        <v>219</v>
      </c>
      <c r="I66" s="71">
        <v>7000</v>
      </c>
      <c r="J66" s="92"/>
      <c r="K66" s="93"/>
      <c r="L66" s="71">
        <f t="shared" si="3"/>
        <v>5</v>
      </c>
      <c r="M66" s="71">
        <v>2</v>
      </c>
      <c r="N66" s="71">
        <v>3</v>
      </c>
      <c r="O66" s="71">
        <v>1500</v>
      </c>
      <c r="P66" s="71">
        <v>11</v>
      </c>
      <c r="Q66" s="71">
        <v>12</v>
      </c>
      <c r="R66" s="71" t="s">
        <v>211</v>
      </c>
      <c r="S66" s="71">
        <v>90</v>
      </c>
    </row>
    <row r="67" ht="30" customHeight="1" spans="1:19">
      <c r="A67" s="46">
        <v>61</v>
      </c>
      <c r="B67" s="46" t="s">
        <v>220</v>
      </c>
      <c r="C67" s="46" t="s">
        <v>69</v>
      </c>
      <c r="D67" s="46" t="s">
        <v>31</v>
      </c>
      <c r="E67" s="46" t="s">
        <v>32</v>
      </c>
      <c r="F67" s="46" t="s">
        <v>190</v>
      </c>
      <c r="G67" s="68" t="s">
        <v>221</v>
      </c>
      <c r="H67" s="68" t="s">
        <v>222</v>
      </c>
      <c r="I67" s="46">
        <v>18100</v>
      </c>
      <c r="J67" s="92"/>
      <c r="K67" s="93"/>
      <c r="L67" s="46">
        <f t="shared" si="3"/>
        <v>10</v>
      </c>
      <c r="M67" s="46">
        <v>4</v>
      </c>
      <c r="N67" s="46">
        <v>6</v>
      </c>
      <c r="O67" s="68">
        <v>3000</v>
      </c>
      <c r="P67" s="68">
        <v>12</v>
      </c>
      <c r="Q67" s="68">
        <v>23</v>
      </c>
      <c r="R67" s="46" t="s">
        <v>223</v>
      </c>
      <c r="S67" s="46">
        <v>80</v>
      </c>
    </row>
    <row r="68" ht="30" customHeight="1" spans="1:19">
      <c r="A68" s="46">
        <v>62</v>
      </c>
      <c r="B68" s="46" t="s">
        <v>143</v>
      </c>
      <c r="C68" s="46" t="s">
        <v>30</v>
      </c>
      <c r="D68" s="46" t="s">
        <v>31</v>
      </c>
      <c r="E68" s="46" t="s">
        <v>32</v>
      </c>
      <c r="F68" s="46" t="s">
        <v>190</v>
      </c>
      <c r="G68" s="68" t="s">
        <v>224</v>
      </c>
      <c r="H68" s="70" t="s">
        <v>225</v>
      </c>
      <c r="I68" s="46">
        <v>6500</v>
      </c>
      <c r="J68" s="92"/>
      <c r="K68" s="93"/>
      <c r="L68" s="46">
        <f t="shared" si="3"/>
        <v>5</v>
      </c>
      <c r="M68" s="46">
        <v>2</v>
      </c>
      <c r="N68" s="46">
        <v>3</v>
      </c>
      <c r="O68" s="68">
        <v>3000</v>
      </c>
      <c r="P68" s="68">
        <v>8</v>
      </c>
      <c r="Q68" s="68">
        <v>21</v>
      </c>
      <c r="R68" s="46" t="s">
        <v>223</v>
      </c>
      <c r="S68" s="46">
        <v>60</v>
      </c>
    </row>
    <row r="69" ht="30" customHeight="1" spans="1:19">
      <c r="A69" s="46">
        <v>63</v>
      </c>
      <c r="B69" s="46" t="s">
        <v>226</v>
      </c>
      <c r="C69" s="46" t="s">
        <v>30</v>
      </c>
      <c r="D69" s="46" t="s">
        <v>31</v>
      </c>
      <c r="E69" s="46" t="s">
        <v>32</v>
      </c>
      <c r="F69" s="46" t="s">
        <v>190</v>
      </c>
      <c r="G69" s="68" t="s">
        <v>227</v>
      </c>
      <c r="H69" s="70" t="s">
        <v>228</v>
      </c>
      <c r="I69" s="46">
        <v>4000</v>
      </c>
      <c r="J69" s="92"/>
      <c r="K69" s="93"/>
      <c r="L69" s="46">
        <f t="shared" si="3"/>
        <v>5</v>
      </c>
      <c r="M69" s="46">
        <v>2</v>
      </c>
      <c r="N69" s="46">
        <v>3</v>
      </c>
      <c r="O69" s="68">
        <v>3000</v>
      </c>
      <c r="P69" s="68">
        <v>8</v>
      </c>
      <c r="Q69" s="68">
        <v>18</v>
      </c>
      <c r="R69" s="46" t="s">
        <v>223</v>
      </c>
      <c r="S69" s="46">
        <v>50</v>
      </c>
    </row>
    <row r="70" ht="30" customHeight="1" spans="1:19">
      <c r="A70" s="46">
        <v>64</v>
      </c>
      <c r="B70" s="46" t="s">
        <v>229</v>
      </c>
      <c r="C70" s="46" t="s">
        <v>30</v>
      </c>
      <c r="D70" s="46" t="s">
        <v>31</v>
      </c>
      <c r="E70" s="46" t="s">
        <v>32</v>
      </c>
      <c r="F70" s="46" t="s">
        <v>190</v>
      </c>
      <c r="G70" s="68" t="s">
        <v>230</v>
      </c>
      <c r="H70" s="70" t="s">
        <v>231</v>
      </c>
      <c r="I70" s="46">
        <v>6900</v>
      </c>
      <c r="J70" s="92"/>
      <c r="K70" s="93"/>
      <c r="L70" s="46">
        <f t="shared" si="3"/>
        <v>5</v>
      </c>
      <c r="M70" s="46">
        <v>2</v>
      </c>
      <c r="N70" s="46">
        <v>3</v>
      </c>
      <c r="O70" s="68">
        <v>3000</v>
      </c>
      <c r="P70" s="68">
        <v>8</v>
      </c>
      <c r="Q70" s="68">
        <v>15</v>
      </c>
      <c r="R70" s="46" t="s">
        <v>232</v>
      </c>
      <c r="S70" s="46">
        <v>70</v>
      </c>
    </row>
    <row r="71" ht="30" customHeight="1" spans="1:19">
      <c r="A71" s="46">
        <v>65</v>
      </c>
      <c r="B71" s="46" t="s">
        <v>233</v>
      </c>
      <c r="C71" s="46" t="s">
        <v>30</v>
      </c>
      <c r="D71" s="46" t="s">
        <v>31</v>
      </c>
      <c r="E71" s="46" t="s">
        <v>32</v>
      </c>
      <c r="F71" s="46" t="s">
        <v>190</v>
      </c>
      <c r="G71" s="68" t="s">
        <v>234</v>
      </c>
      <c r="H71" s="70" t="s">
        <v>235</v>
      </c>
      <c r="I71" s="46">
        <v>7400</v>
      </c>
      <c r="J71" s="92"/>
      <c r="K71" s="93"/>
      <c r="L71" s="46">
        <f t="shared" si="3"/>
        <v>5</v>
      </c>
      <c r="M71" s="46">
        <v>2</v>
      </c>
      <c r="N71" s="46">
        <v>3</v>
      </c>
      <c r="O71" s="68">
        <v>3000</v>
      </c>
      <c r="P71" s="68">
        <v>5</v>
      </c>
      <c r="Q71" s="68">
        <v>13</v>
      </c>
      <c r="R71" s="46" t="s">
        <v>232</v>
      </c>
      <c r="S71" s="46">
        <v>70</v>
      </c>
    </row>
    <row r="72" ht="30" customHeight="1" spans="1:19">
      <c r="A72" s="46">
        <v>66</v>
      </c>
      <c r="B72" s="46" t="s">
        <v>236</v>
      </c>
      <c r="C72" s="46" t="s">
        <v>30</v>
      </c>
      <c r="D72" s="46" t="s">
        <v>31</v>
      </c>
      <c r="E72" s="46" t="s">
        <v>32</v>
      </c>
      <c r="F72" s="46" t="s">
        <v>190</v>
      </c>
      <c r="G72" s="68" t="s">
        <v>237</v>
      </c>
      <c r="H72" s="70" t="s">
        <v>238</v>
      </c>
      <c r="I72" s="46">
        <v>5200</v>
      </c>
      <c r="J72" s="92"/>
      <c r="K72" s="93"/>
      <c r="L72" s="46">
        <f t="shared" ref="L72:L100" si="4">M72+N72</f>
        <v>5</v>
      </c>
      <c r="M72" s="46">
        <v>2</v>
      </c>
      <c r="N72" s="46">
        <v>3</v>
      </c>
      <c r="O72" s="68">
        <v>3000</v>
      </c>
      <c r="P72" s="68">
        <v>5</v>
      </c>
      <c r="Q72" s="68">
        <v>13</v>
      </c>
      <c r="R72" s="46" t="s">
        <v>232</v>
      </c>
      <c r="S72" s="46">
        <v>70</v>
      </c>
    </row>
    <row r="73" ht="30" customHeight="1" spans="1:19">
      <c r="A73" s="46">
        <v>67</v>
      </c>
      <c r="B73" s="46" t="s">
        <v>239</v>
      </c>
      <c r="C73" s="46" t="s">
        <v>30</v>
      </c>
      <c r="D73" s="46" t="s">
        <v>31</v>
      </c>
      <c r="E73" s="46" t="s">
        <v>32</v>
      </c>
      <c r="F73" s="46" t="s">
        <v>190</v>
      </c>
      <c r="G73" s="68" t="s">
        <v>240</v>
      </c>
      <c r="H73" s="70" t="s">
        <v>241</v>
      </c>
      <c r="I73" s="46">
        <v>8900</v>
      </c>
      <c r="J73" s="92"/>
      <c r="K73" s="93"/>
      <c r="L73" s="46">
        <f t="shared" si="4"/>
        <v>5</v>
      </c>
      <c r="M73" s="46">
        <v>2</v>
      </c>
      <c r="N73" s="46">
        <v>3</v>
      </c>
      <c r="O73" s="68">
        <v>3000</v>
      </c>
      <c r="P73" s="68">
        <v>8</v>
      </c>
      <c r="Q73" s="68">
        <v>22</v>
      </c>
      <c r="R73" s="46" t="s">
        <v>242</v>
      </c>
      <c r="S73" s="46">
        <v>90</v>
      </c>
    </row>
    <row r="74" ht="30" customHeight="1" spans="1:19">
      <c r="A74" s="46">
        <v>68</v>
      </c>
      <c r="B74" s="46" t="s">
        <v>243</v>
      </c>
      <c r="C74" s="46" t="s">
        <v>69</v>
      </c>
      <c r="D74" s="46" t="s">
        <v>31</v>
      </c>
      <c r="E74" s="46" t="s">
        <v>32</v>
      </c>
      <c r="F74" s="46" t="s">
        <v>190</v>
      </c>
      <c r="G74" s="68" t="s">
        <v>244</v>
      </c>
      <c r="H74" s="68" t="s">
        <v>245</v>
      </c>
      <c r="I74" s="46">
        <v>17000</v>
      </c>
      <c r="J74" s="92"/>
      <c r="K74" s="93"/>
      <c r="L74" s="46">
        <f t="shared" si="4"/>
        <v>10</v>
      </c>
      <c r="M74" s="46">
        <v>4</v>
      </c>
      <c r="N74" s="46">
        <v>6</v>
      </c>
      <c r="O74" s="68">
        <v>3000</v>
      </c>
      <c r="P74" s="68">
        <v>12</v>
      </c>
      <c r="Q74" s="68">
        <v>23</v>
      </c>
      <c r="R74" s="46" t="s">
        <v>242</v>
      </c>
      <c r="S74" s="46">
        <v>70</v>
      </c>
    </row>
    <row r="75" ht="30" customHeight="1" spans="1:19">
      <c r="A75" s="46">
        <v>69</v>
      </c>
      <c r="B75" s="46" t="s">
        <v>246</v>
      </c>
      <c r="C75" s="46" t="s">
        <v>30</v>
      </c>
      <c r="D75" s="46" t="s">
        <v>31</v>
      </c>
      <c r="E75" s="46" t="s">
        <v>32</v>
      </c>
      <c r="F75" s="46" t="s">
        <v>190</v>
      </c>
      <c r="G75" s="68" t="s">
        <v>247</v>
      </c>
      <c r="H75" s="76" t="s">
        <v>248</v>
      </c>
      <c r="I75" s="46">
        <v>5000</v>
      </c>
      <c r="J75" s="92"/>
      <c r="K75" s="93"/>
      <c r="L75" s="46">
        <f t="shared" si="4"/>
        <v>5</v>
      </c>
      <c r="M75" s="46">
        <v>2</v>
      </c>
      <c r="N75" s="46">
        <v>3</v>
      </c>
      <c r="O75" s="68">
        <v>1000</v>
      </c>
      <c r="P75" s="68">
        <v>8</v>
      </c>
      <c r="Q75" s="68">
        <v>20</v>
      </c>
      <c r="R75" s="46" t="s">
        <v>242</v>
      </c>
      <c r="S75" s="46">
        <v>71</v>
      </c>
    </row>
    <row r="76" ht="30" customHeight="1" spans="1:19">
      <c r="A76" s="46">
        <v>70</v>
      </c>
      <c r="B76" s="46" t="s">
        <v>249</v>
      </c>
      <c r="C76" s="46" t="s">
        <v>30</v>
      </c>
      <c r="D76" s="46" t="s">
        <v>31</v>
      </c>
      <c r="E76" s="46" t="s">
        <v>32</v>
      </c>
      <c r="F76" s="46" t="s">
        <v>190</v>
      </c>
      <c r="G76" s="68" t="s">
        <v>250</v>
      </c>
      <c r="H76" s="76" t="s">
        <v>251</v>
      </c>
      <c r="I76" s="46">
        <v>6500</v>
      </c>
      <c r="J76" s="92"/>
      <c r="K76" s="93"/>
      <c r="L76" s="46">
        <f t="shared" si="4"/>
        <v>5</v>
      </c>
      <c r="M76" s="46">
        <v>2</v>
      </c>
      <c r="N76" s="46">
        <v>3</v>
      </c>
      <c r="O76" s="68">
        <v>1000</v>
      </c>
      <c r="P76" s="68">
        <v>8</v>
      </c>
      <c r="Q76" s="68">
        <v>18</v>
      </c>
      <c r="R76" s="46" t="s">
        <v>242</v>
      </c>
      <c r="S76" s="46">
        <v>72</v>
      </c>
    </row>
    <row r="77" ht="30" customHeight="1" spans="1:19">
      <c r="A77" s="46">
        <v>71</v>
      </c>
      <c r="B77" s="46" t="s">
        <v>128</v>
      </c>
      <c r="C77" s="46" t="s">
        <v>30</v>
      </c>
      <c r="D77" s="46" t="s">
        <v>31</v>
      </c>
      <c r="E77" s="46" t="s">
        <v>32</v>
      </c>
      <c r="F77" s="46" t="s">
        <v>190</v>
      </c>
      <c r="G77" s="68" t="s">
        <v>252</v>
      </c>
      <c r="H77" s="76" t="s">
        <v>253</v>
      </c>
      <c r="I77" s="46">
        <v>5100</v>
      </c>
      <c r="J77" s="92"/>
      <c r="K77" s="93"/>
      <c r="L77" s="46">
        <f t="shared" si="4"/>
        <v>5</v>
      </c>
      <c r="M77" s="46">
        <v>2</v>
      </c>
      <c r="N77" s="46">
        <v>3</v>
      </c>
      <c r="O77" s="68">
        <v>1000</v>
      </c>
      <c r="P77" s="68">
        <v>11</v>
      </c>
      <c r="Q77" s="68">
        <v>15</v>
      </c>
      <c r="R77" s="46" t="s">
        <v>242</v>
      </c>
      <c r="S77" s="46">
        <v>73</v>
      </c>
    </row>
    <row r="78" ht="30" customHeight="1" spans="1:19">
      <c r="A78" s="46">
        <v>72</v>
      </c>
      <c r="B78" s="46" t="s">
        <v>254</v>
      </c>
      <c r="C78" s="46" t="s">
        <v>69</v>
      </c>
      <c r="D78" s="46" t="s">
        <v>31</v>
      </c>
      <c r="E78" s="46" t="s">
        <v>32</v>
      </c>
      <c r="F78" s="46" t="s">
        <v>190</v>
      </c>
      <c r="G78" s="68" t="s">
        <v>255</v>
      </c>
      <c r="H78" s="68" t="s">
        <v>256</v>
      </c>
      <c r="I78" s="46">
        <v>16400</v>
      </c>
      <c r="J78" s="92"/>
      <c r="K78" s="93"/>
      <c r="L78" s="46">
        <f t="shared" si="4"/>
        <v>10</v>
      </c>
      <c r="M78" s="46">
        <v>4</v>
      </c>
      <c r="N78" s="46">
        <v>6</v>
      </c>
      <c r="O78" s="68">
        <v>3000</v>
      </c>
      <c r="P78" s="68">
        <v>15</v>
      </c>
      <c r="Q78" s="68">
        <v>15</v>
      </c>
      <c r="R78" s="46" t="s">
        <v>257</v>
      </c>
      <c r="S78" s="46">
        <v>60</v>
      </c>
    </row>
    <row r="79" ht="30" customHeight="1" spans="1:19">
      <c r="A79" s="46">
        <v>73</v>
      </c>
      <c r="B79" s="46" t="s">
        <v>258</v>
      </c>
      <c r="C79" s="46" t="s">
        <v>69</v>
      </c>
      <c r="D79" s="46" t="s">
        <v>31</v>
      </c>
      <c r="E79" s="46" t="s">
        <v>32</v>
      </c>
      <c r="F79" s="46" t="s">
        <v>190</v>
      </c>
      <c r="G79" s="68" t="s">
        <v>259</v>
      </c>
      <c r="H79" s="68" t="s">
        <v>260</v>
      </c>
      <c r="I79" s="46">
        <v>15000</v>
      </c>
      <c r="J79" s="92"/>
      <c r="K79" s="93"/>
      <c r="L79" s="46">
        <f t="shared" si="4"/>
        <v>10</v>
      </c>
      <c r="M79" s="46">
        <v>4</v>
      </c>
      <c r="N79" s="46">
        <v>6</v>
      </c>
      <c r="O79" s="68">
        <v>3000</v>
      </c>
      <c r="P79" s="68">
        <v>5</v>
      </c>
      <c r="Q79" s="68">
        <v>13</v>
      </c>
      <c r="R79" s="46" t="s">
        <v>257</v>
      </c>
      <c r="S79" s="46">
        <v>60</v>
      </c>
    </row>
    <row r="80" ht="30" customHeight="1" spans="1:19">
      <c r="A80" s="46">
        <v>74</v>
      </c>
      <c r="B80" s="46" t="s">
        <v>128</v>
      </c>
      <c r="C80" s="46" t="s">
        <v>30</v>
      </c>
      <c r="D80" s="46" t="s">
        <v>31</v>
      </c>
      <c r="E80" s="46" t="s">
        <v>32</v>
      </c>
      <c r="F80" s="46" t="s">
        <v>190</v>
      </c>
      <c r="G80" s="68" t="s">
        <v>261</v>
      </c>
      <c r="H80" s="70" t="s">
        <v>262</v>
      </c>
      <c r="I80" s="46">
        <v>5000</v>
      </c>
      <c r="J80" s="92"/>
      <c r="K80" s="93"/>
      <c r="L80" s="46">
        <f t="shared" si="4"/>
        <v>5</v>
      </c>
      <c r="M80" s="46">
        <v>2</v>
      </c>
      <c r="N80" s="46">
        <v>3</v>
      </c>
      <c r="O80" s="68">
        <v>3000</v>
      </c>
      <c r="P80" s="68">
        <v>5</v>
      </c>
      <c r="Q80" s="68">
        <v>14</v>
      </c>
      <c r="R80" s="46" t="s">
        <v>257</v>
      </c>
      <c r="S80" s="46">
        <v>60</v>
      </c>
    </row>
    <row r="81" ht="30" customHeight="1" spans="1:19">
      <c r="A81" s="46">
        <v>75</v>
      </c>
      <c r="B81" s="46" t="s">
        <v>263</v>
      </c>
      <c r="C81" s="46" t="s">
        <v>30</v>
      </c>
      <c r="D81" s="46" t="s">
        <v>31</v>
      </c>
      <c r="E81" s="46" t="s">
        <v>32</v>
      </c>
      <c r="F81" s="46" t="s">
        <v>190</v>
      </c>
      <c r="G81" s="68" t="s">
        <v>264</v>
      </c>
      <c r="H81" s="70" t="s">
        <v>265</v>
      </c>
      <c r="I81" s="46">
        <v>5500</v>
      </c>
      <c r="J81" s="92"/>
      <c r="K81" s="93"/>
      <c r="L81" s="46">
        <f t="shared" si="4"/>
        <v>5</v>
      </c>
      <c r="M81" s="46">
        <v>2</v>
      </c>
      <c r="N81" s="46">
        <v>3</v>
      </c>
      <c r="O81" s="46">
        <v>2200</v>
      </c>
      <c r="P81" s="46">
        <v>16</v>
      </c>
      <c r="Q81" s="46">
        <v>41</v>
      </c>
      <c r="R81" s="46" t="s">
        <v>266</v>
      </c>
      <c r="S81" s="18">
        <v>75</v>
      </c>
    </row>
    <row r="82" ht="30" customHeight="1" spans="1:19">
      <c r="A82" s="46">
        <v>76</v>
      </c>
      <c r="B82" s="46" t="s">
        <v>267</v>
      </c>
      <c r="C82" s="46" t="s">
        <v>30</v>
      </c>
      <c r="D82" s="46" t="s">
        <v>31</v>
      </c>
      <c r="E82" s="46" t="s">
        <v>32</v>
      </c>
      <c r="F82" s="46" t="s">
        <v>190</v>
      </c>
      <c r="G82" s="68" t="s">
        <v>264</v>
      </c>
      <c r="H82" s="70" t="s">
        <v>268</v>
      </c>
      <c r="I82" s="46">
        <v>7500</v>
      </c>
      <c r="J82" s="92"/>
      <c r="K82" s="93"/>
      <c r="L82" s="46">
        <f t="shared" si="4"/>
        <v>5</v>
      </c>
      <c r="M82" s="46">
        <v>2</v>
      </c>
      <c r="N82" s="46">
        <v>3</v>
      </c>
      <c r="O82" s="46">
        <v>1700</v>
      </c>
      <c r="P82" s="46">
        <v>13</v>
      </c>
      <c r="Q82" s="46">
        <v>32</v>
      </c>
      <c r="R82" s="46" t="s">
        <v>266</v>
      </c>
      <c r="S82" s="18">
        <v>80</v>
      </c>
    </row>
    <row r="83" ht="30" customHeight="1" spans="1:19">
      <c r="A83" s="46">
        <v>77</v>
      </c>
      <c r="B83" s="46" t="s">
        <v>269</v>
      </c>
      <c r="C83" s="46" t="s">
        <v>30</v>
      </c>
      <c r="D83" s="46" t="s">
        <v>31</v>
      </c>
      <c r="E83" s="46" t="s">
        <v>32</v>
      </c>
      <c r="F83" s="46" t="s">
        <v>190</v>
      </c>
      <c r="G83" s="68" t="s">
        <v>264</v>
      </c>
      <c r="H83" s="70" t="s">
        <v>270</v>
      </c>
      <c r="I83" s="46">
        <v>8100</v>
      </c>
      <c r="J83" s="92"/>
      <c r="K83" s="93"/>
      <c r="L83" s="46">
        <f t="shared" si="4"/>
        <v>5</v>
      </c>
      <c r="M83" s="46">
        <v>2</v>
      </c>
      <c r="N83" s="46">
        <v>3</v>
      </c>
      <c r="O83" s="46">
        <v>1400</v>
      </c>
      <c r="P83" s="46">
        <v>12</v>
      </c>
      <c r="Q83" s="46">
        <v>34</v>
      </c>
      <c r="R83" s="46" t="s">
        <v>266</v>
      </c>
      <c r="S83" s="18">
        <v>65</v>
      </c>
    </row>
    <row r="84" ht="30" customHeight="1" spans="1:19">
      <c r="A84" s="46">
        <v>78</v>
      </c>
      <c r="B84" s="46" t="s">
        <v>271</v>
      </c>
      <c r="C84" s="46" t="s">
        <v>30</v>
      </c>
      <c r="D84" s="46" t="s">
        <v>31</v>
      </c>
      <c r="E84" s="46" t="s">
        <v>32</v>
      </c>
      <c r="F84" s="46" t="s">
        <v>190</v>
      </c>
      <c r="G84" s="68" t="s">
        <v>272</v>
      </c>
      <c r="H84" s="70" t="s">
        <v>273</v>
      </c>
      <c r="I84" s="46">
        <v>7700</v>
      </c>
      <c r="J84" s="92"/>
      <c r="K84" s="93"/>
      <c r="L84" s="46">
        <f t="shared" si="4"/>
        <v>5</v>
      </c>
      <c r="M84" s="46">
        <v>2</v>
      </c>
      <c r="N84" s="46">
        <v>3</v>
      </c>
      <c r="O84" s="68">
        <v>3000</v>
      </c>
      <c r="P84" s="68">
        <v>10</v>
      </c>
      <c r="Q84" s="68">
        <v>19</v>
      </c>
      <c r="R84" s="46" t="s">
        <v>274</v>
      </c>
      <c r="S84" s="46">
        <v>80</v>
      </c>
    </row>
    <row r="85" ht="30" customHeight="1" spans="1:19">
      <c r="A85" s="46">
        <v>79</v>
      </c>
      <c r="B85" s="46" t="s">
        <v>275</v>
      </c>
      <c r="C85" s="46" t="s">
        <v>30</v>
      </c>
      <c r="D85" s="46" t="s">
        <v>31</v>
      </c>
      <c r="E85" s="46" t="s">
        <v>32</v>
      </c>
      <c r="F85" s="46" t="s">
        <v>190</v>
      </c>
      <c r="G85" s="68" t="s">
        <v>276</v>
      </c>
      <c r="H85" s="70" t="s">
        <v>277</v>
      </c>
      <c r="I85" s="46">
        <v>4500</v>
      </c>
      <c r="J85" s="92"/>
      <c r="K85" s="93"/>
      <c r="L85" s="46">
        <f t="shared" si="4"/>
        <v>5</v>
      </c>
      <c r="M85" s="46">
        <v>2</v>
      </c>
      <c r="N85" s="46">
        <v>3</v>
      </c>
      <c r="O85" s="68">
        <v>3000</v>
      </c>
      <c r="P85" s="68">
        <v>14</v>
      </c>
      <c r="Q85" s="68">
        <v>21</v>
      </c>
      <c r="R85" s="46" t="s">
        <v>274</v>
      </c>
      <c r="S85" s="46">
        <v>60</v>
      </c>
    </row>
    <row r="86" ht="30" customHeight="1" spans="1:19">
      <c r="A86" s="46">
        <v>80</v>
      </c>
      <c r="B86" s="46" t="s">
        <v>278</v>
      </c>
      <c r="C86" s="46" t="s">
        <v>30</v>
      </c>
      <c r="D86" s="46" t="s">
        <v>31</v>
      </c>
      <c r="E86" s="46" t="s">
        <v>32</v>
      </c>
      <c r="F86" s="46" t="s">
        <v>190</v>
      </c>
      <c r="G86" s="68" t="s">
        <v>279</v>
      </c>
      <c r="H86" s="70" t="s">
        <v>280</v>
      </c>
      <c r="I86" s="46">
        <v>9400</v>
      </c>
      <c r="J86" s="92"/>
      <c r="K86" s="93"/>
      <c r="L86" s="46">
        <f t="shared" si="4"/>
        <v>5</v>
      </c>
      <c r="M86" s="46">
        <v>2</v>
      </c>
      <c r="N86" s="46">
        <v>3</v>
      </c>
      <c r="O86" s="46">
        <v>4000</v>
      </c>
      <c r="P86" s="46">
        <v>13</v>
      </c>
      <c r="Q86" s="46">
        <v>27</v>
      </c>
      <c r="R86" s="46" t="s">
        <v>281</v>
      </c>
      <c r="S86" s="46">
        <v>90</v>
      </c>
    </row>
    <row r="87" ht="30" customHeight="1" spans="1:19">
      <c r="A87" s="46">
        <v>81</v>
      </c>
      <c r="B87" s="46" t="s">
        <v>282</v>
      </c>
      <c r="C87" s="46" t="s">
        <v>30</v>
      </c>
      <c r="D87" s="46" t="s">
        <v>31</v>
      </c>
      <c r="E87" s="46" t="s">
        <v>32</v>
      </c>
      <c r="F87" s="46" t="s">
        <v>190</v>
      </c>
      <c r="G87" s="68" t="s">
        <v>283</v>
      </c>
      <c r="H87" s="70" t="s">
        <v>284</v>
      </c>
      <c r="I87" s="46">
        <v>7300</v>
      </c>
      <c r="J87" s="92"/>
      <c r="K87" s="93"/>
      <c r="L87" s="46">
        <f t="shared" si="4"/>
        <v>5</v>
      </c>
      <c r="M87" s="46">
        <v>2</v>
      </c>
      <c r="N87" s="46">
        <v>3</v>
      </c>
      <c r="O87" s="46">
        <v>3000</v>
      </c>
      <c r="P87" s="46">
        <v>8</v>
      </c>
      <c r="Q87" s="46">
        <v>21</v>
      </c>
      <c r="R87" s="46" t="s">
        <v>281</v>
      </c>
      <c r="S87" s="46">
        <v>70</v>
      </c>
    </row>
    <row r="88" ht="30" customHeight="1" spans="1:19">
      <c r="A88" s="46">
        <v>82</v>
      </c>
      <c r="B88" s="46" t="s">
        <v>285</v>
      </c>
      <c r="C88" s="46" t="s">
        <v>30</v>
      </c>
      <c r="D88" s="46" t="s">
        <v>31</v>
      </c>
      <c r="E88" s="46" t="s">
        <v>32</v>
      </c>
      <c r="F88" s="46" t="s">
        <v>190</v>
      </c>
      <c r="G88" s="68" t="s">
        <v>286</v>
      </c>
      <c r="H88" s="70" t="s">
        <v>287</v>
      </c>
      <c r="I88" s="46">
        <v>5000</v>
      </c>
      <c r="J88" s="92"/>
      <c r="K88" s="93"/>
      <c r="L88" s="46">
        <f t="shared" si="4"/>
        <v>5</v>
      </c>
      <c r="M88" s="46">
        <v>2</v>
      </c>
      <c r="N88" s="46">
        <v>3</v>
      </c>
      <c r="O88" s="46">
        <v>1400</v>
      </c>
      <c r="P88" s="46">
        <v>12</v>
      </c>
      <c r="Q88" s="46">
        <v>34</v>
      </c>
      <c r="R88" s="46" t="s">
        <v>281</v>
      </c>
      <c r="S88" s="18">
        <v>50</v>
      </c>
    </row>
    <row r="89" ht="30" customHeight="1" spans="1:19">
      <c r="A89" s="46">
        <v>83</v>
      </c>
      <c r="B89" s="46" t="s">
        <v>288</v>
      </c>
      <c r="C89" s="46" t="s">
        <v>30</v>
      </c>
      <c r="D89" s="46" t="s">
        <v>31</v>
      </c>
      <c r="E89" s="46" t="s">
        <v>32</v>
      </c>
      <c r="F89" s="46" t="s">
        <v>190</v>
      </c>
      <c r="G89" s="68" t="s">
        <v>289</v>
      </c>
      <c r="H89" s="70" t="s">
        <v>290</v>
      </c>
      <c r="I89" s="46">
        <v>3000</v>
      </c>
      <c r="J89" s="92"/>
      <c r="K89" s="93"/>
      <c r="L89" s="46">
        <f t="shared" si="4"/>
        <v>5</v>
      </c>
      <c r="M89" s="46">
        <v>2</v>
      </c>
      <c r="N89" s="46">
        <v>3</v>
      </c>
      <c r="O89" s="46">
        <v>3000</v>
      </c>
      <c r="P89" s="46">
        <v>8</v>
      </c>
      <c r="Q89" s="46">
        <v>21</v>
      </c>
      <c r="R89" s="46" t="s">
        <v>281</v>
      </c>
      <c r="S89" s="18">
        <v>40</v>
      </c>
    </row>
    <row r="90" ht="30" customHeight="1" spans="1:19">
      <c r="A90" s="46">
        <v>84</v>
      </c>
      <c r="B90" s="46" t="s">
        <v>291</v>
      </c>
      <c r="C90" s="46" t="s">
        <v>30</v>
      </c>
      <c r="D90" s="46" t="s">
        <v>31</v>
      </c>
      <c r="E90" s="46" t="s">
        <v>32</v>
      </c>
      <c r="F90" s="46" t="s">
        <v>190</v>
      </c>
      <c r="G90" s="68" t="s">
        <v>292</v>
      </c>
      <c r="H90" s="76" t="s">
        <v>293</v>
      </c>
      <c r="I90" s="46">
        <v>3000</v>
      </c>
      <c r="J90" s="92"/>
      <c r="K90" s="93"/>
      <c r="L90" s="46">
        <f t="shared" si="4"/>
        <v>5</v>
      </c>
      <c r="M90" s="46">
        <v>2</v>
      </c>
      <c r="N90" s="46">
        <v>3</v>
      </c>
      <c r="O90" s="46">
        <v>2200</v>
      </c>
      <c r="P90" s="46">
        <v>9</v>
      </c>
      <c r="Q90" s="46">
        <v>22</v>
      </c>
      <c r="R90" s="46" t="s">
        <v>281</v>
      </c>
      <c r="S90" s="18">
        <v>40</v>
      </c>
    </row>
    <row r="91" ht="30" customHeight="1" spans="1:19">
      <c r="A91" s="46">
        <v>85</v>
      </c>
      <c r="B91" s="71" t="s">
        <v>294</v>
      </c>
      <c r="C91" s="71" t="s">
        <v>30</v>
      </c>
      <c r="D91" s="71" t="s">
        <v>31</v>
      </c>
      <c r="E91" s="71" t="s">
        <v>32</v>
      </c>
      <c r="F91" s="71" t="s">
        <v>190</v>
      </c>
      <c r="G91" s="72" t="s">
        <v>295</v>
      </c>
      <c r="H91" s="73" t="s">
        <v>296</v>
      </c>
      <c r="I91" s="71">
        <v>8800</v>
      </c>
      <c r="J91" s="92"/>
      <c r="K91" s="93"/>
      <c r="L91" s="71">
        <f t="shared" si="4"/>
        <v>5</v>
      </c>
      <c r="M91" s="71">
        <v>2</v>
      </c>
      <c r="N91" s="71">
        <v>3</v>
      </c>
      <c r="O91" s="71">
        <v>4000</v>
      </c>
      <c r="P91" s="71">
        <v>8</v>
      </c>
      <c r="Q91" s="71">
        <v>16</v>
      </c>
      <c r="R91" s="71" t="s">
        <v>297</v>
      </c>
      <c r="S91" s="71">
        <v>90</v>
      </c>
    </row>
    <row r="92" ht="30" customHeight="1" spans="1:19">
      <c r="A92" s="46">
        <v>86</v>
      </c>
      <c r="B92" s="46" t="s">
        <v>298</v>
      </c>
      <c r="C92" s="46" t="s">
        <v>69</v>
      </c>
      <c r="D92" s="46" t="s">
        <v>31</v>
      </c>
      <c r="E92" s="46" t="s">
        <v>32</v>
      </c>
      <c r="F92" s="46" t="s">
        <v>190</v>
      </c>
      <c r="G92" s="68" t="s">
        <v>299</v>
      </c>
      <c r="H92" s="46" t="s">
        <v>300</v>
      </c>
      <c r="I92" s="46">
        <v>19500</v>
      </c>
      <c r="J92" s="92"/>
      <c r="K92" s="93"/>
      <c r="L92" s="46">
        <f t="shared" si="4"/>
        <v>10</v>
      </c>
      <c r="M92" s="46">
        <v>4</v>
      </c>
      <c r="N92" s="46">
        <v>6</v>
      </c>
      <c r="O92" s="77">
        <v>2000</v>
      </c>
      <c r="P92" s="77">
        <v>10</v>
      </c>
      <c r="Q92" s="77">
        <v>11</v>
      </c>
      <c r="R92" s="46" t="s">
        <v>301</v>
      </c>
      <c r="S92" s="18">
        <v>50</v>
      </c>
    </row>
    <row r="93" ht="30" customHeight="1" spans="1:19">
      <c r="A93" s="46">
        <v>87</v>
      </c>
      <c r="B93" s="46" t="s">
        <v>271</v>
      </c>
      <c r="C93" s="46" t="s">
        <v>69</v>
      </c>
      <c r="D93" s="46" t="s">
        <v>31</v>
      </c>
      <c r="E93" s="46" t="s">
        <v>32</v>
      </c>
      <c r="F93" s="46" t="s">
        <v>190</v>
      </c>
      <c r="G93" s="68" t="s">
        <v>299</v>
      </c>
      <c r="H93" s="46" t="s">
        <v>302</v>
      </c>
      <c r="I93" s="46">
        <v>18300</v>
      </c>
      <c r="J93" s="92"/>
      <c r="K93" s="93"/>
      <c r="L93" s="46">
        <f t="shared" si="4"/>
        <v>10</v>
      </c>
      <c r="M93" s="46">
        <v>4</v>
      </c>
      <c r="N93" s="46">
        <v>6</v>
      </c>
      <c r="O93" s="77">
        <v>2800</v>
      </c>
      <c r="P93" s="77">
        <v>10</v>
      </c>
      <c r="Q93" s="77">
        <v>12</v>
      </c>
      <c r="R93" s="46" t="s">
        <v>301</v>
      </c>
      <c r="S93" s="18">
        <v>45</v>
      </c>
    </row>
    <row r="94" ht="30" customHeight="1" spans="1:19">
      <c r="A94" s="46">
        <v>88</v>
      </c>
      <c r="B94" s="46" t="s">
        <v>303</v>
      </c>
      <c r="C94" s="46" t="s">
        <v>30</v>
      </c>
      <c r="D94" s="46" t="s">
        <v>31</v>
      </c>
      <c r="E94" s="46" t="s">
        <v>32</v>
      </c>
      <c r="F94" s="46" t="s">
        <v>304</v>
      </c>
      <c r="G94" s="68" t="s">
        <v>305</v>
      </c>
      <c r="H94" s="69" t="s">
        <v>306</v>
      </c>
      <c r="I94" s="46">
        <v>2000</v>
      </c>
      <c r="J94" s="92"/>
      <c r="K94" s="93"/>
      <c r="L94" s="46">
        <f t="shared" si="4"/>
        <v>5</v>
      </c>
      <c r="M94" s="46">
        <v>2</v>
      </c>
      <c r="N94" s="46">
        <v>3</v>
      </c>
      <c r="O94" s="46">
        <v>400</v>
      </c>
      <c r="P94" s="46">
        <v>10</v>
      </c>
      <c r="Q94" s="46">
        <v>10</v>
      </c>
      <c r="R94" s="46" t="s">
        <v>307</v>
      </c>
      <c r="S94" s="46">
        <v>80</v>
      </c>
    </row>
    <row r="95" ht="30" customHeight="1" spans="1:19">
      <c r="A95" s="46">
        <v>89</v>
      </c>
      <c r="B95" s="46" t="s">
        <v>308</v>
      </c>
      <c r="C95" s="46" t="s">
        <v>30</v>
      </c>
      <c r="D95" s="46" t="s">
        <v>31</v>
      </c>
      <c r="E95" s="46" t="s">
        <v>32</v>
      </c>
      <c r="F95" s="46" t="s">
        <v>304</v>
      </c>
      <c r="G95" s="68" t="s">
        <v>309</v>
      </c>
      <c r="H95" s="70" t="s">
        <v>310</v>
      </c>
      <c r="I95" s="68">
        <v>1200</v>
      </c>
      <c r="J95" s="92"/>
      <c r="K95" s="93"/>
      <c r="L95" s="46">
        <f t="shared" si="4"/>
        <v>5</v>
      </c>
      <c r="M95" s="46">
        <v>2</v>
      </c>
      <c r="N95" s="46">
        <v>3</v>
      </c>
      <c r="O95" s="46">
        <v>200</v>
      </c>
      <c r="P95" s="46">
        <v>10</v>
      </c>
      <c r="Q95" s="46">
        <v>30</v>
      </c>
      <c r="R95" s="46" t="s">
        <v>311</v>
      </c>
      <c r="S95" s="46">
        <v>80</v>
      </c>
    </row>
    <row r="96" ht="30" customHeight="1" spans="1:19">
      <c r="A96" s="46">
        <v>90</v>
      </c>
      <c r="B96" s="46" t="s">
        <v>158</v>
      </c>
      <c r="C96" s="46" t="s">
        <v>30</v>
      </c>
      <c r="D96" s="46" t="s">
        <v>31</v>
      </c>
      <c r="E96" s="46" t="s">
        <v>32</v>
      </c>
      <c r="F96" s="46" t="s">
        <v>304</v>
      </c>
      <c r="G96" s="68" t="s">
        <v>309</v>
      </c>
      <c r="H96" s="70" t="s">
        <v>312</v>
      </c>
      <c r="I96" s="68">
        <v>1400</v>
      </c>
      <c r="J96" s="92"/>
      <c r="K96" s="93"/>
      <c r="L96" s="46">
        <f t="shared" si="4"/>
        <v>5</v>
      </c>
      <c r="M96" s="46">
        <v>2</v>
      </c>
      <c r="N96" s="46">
        <v>3</v>
      </c>
      <c r="O96" s="46">
        <v>200</v>
      </c>
      <c r="P96" s="46">
        <v>10</v>
      </c>
      <c r="Q96" s="46">
        <v>20</v>
      </c>
      <c r="R96" s="46" t="s">
        <v>311</v>
      </c>
      <c r="S96" s="46">
        <v>80</v>
      </c>
    </row>
    <row r="97" ht="30" customHeight="1" spans="1:19">
      <c r="A97" s="46">
        <v>91</v>
      </c>
      <c r="B97" s="46" t="s">
        <v>313</v>
      </c>
      <c r="C97" s="46" t="s">
        <v>30</v>
      </c>
      <c r="D97" s="46" t="s">
        <v>31</v>
      </c>
      <c r="E97" s="46" t="s">
        <v>32</v>
      </c>
      <c r="F97" s="46" t="s">
        <v>304</v>
      </c>
      <c r="G97" s="68" t="s">
        <v>314</v>
      </c>
      <c r="H97" s="69" t="s">
        <v>315</v>
      </c>
      <c r="I97" s="46">
        <v>1500</v>
      </c>
      <c r="J97" s="92"/>
      <c r="K97" s="93"/>
      <c r="L97" s="46">
        <f t="shared" si="4"/>
        <v>5</v>
      </c>
      <c r="M97" s="46">
        <v>2</v>
      </c>
      <c r="N97" s="46">
        <v>3</v>
      </c>
      <c r="O97" s="46">
        <v>200</v>
      </c>
      <c r="P97" s="46">
        <v>15</v>
      </c>
      <c r="Q97" s="46">
        <v>15</v>
      </c>
      <c r="R97" s="46" t="s">
        <v>316</v>
      </c>
      <c r="S97" s="46">
        <v>80</v>
      </c>
    </row>
    <row r="98" ht="30" customHeight="1" spans="1:19">
      <c r="A98" s="46">
        <v>92</v>
      </c>
      <c r="B98" s="46" t="s">
        <v>137</v>
      </c>
      <c r="C98" s="46" t="s">
        <v>30</v>
      </c>
      <c r="D98" s="46" t="s">
        <v>31</v>
      </c>
      <c r="E98" s="46" t="s">
        <v>32</v>
      </c>
      <c r="F98" s="46" t="s">
        <v>304</v>
      </c>
      <c r="G98" s="68" t="s">
        <v>317</v>
      </c>
      <c r="H98" s="69" t="s">
        <v>318</v>
      </c>
      <c r="I98" s="68">
        <v>3000</v>
      </c>
      <c r="J98" s="92"/>
      <c r="K98" s="93"/>
      <c r="L98" s="46">
        <f t="shared" si="4"/>
        <v>5</v>
      </c>
      <c r="M98" s="46">
        <v>2</v>
      </c>
      <c r="N98" s="46">
        <v>3</v>
      </c>
      <c r="O98" s="46">
        <v>1500</v>
      </c>
      <c r="P98" s="46">
        <v>30</v>
      </c>
      <c r="Q98" s="46">
        <v>30</v>
      </c>
      <c r="R98" s="46" t="s">
        <v>319</v>
      </c>
      <c r="S98" s="46">
        <v>30</v>
      </c>
    </row>
    <row r="99" ht="30" customHeight="1" spans="1:19">
      <c r="A99" s="46">
        <v>93</v>
      </c>
      <c r="B99" s="46" t="s">
        <v>320</v>
      </c>
      <c r="C99" s="46" t="s">
        <v>30</v>
      </c>
      <c r="D99" s="46" t="s">
        <v>31</v>
      </c>
      <c r="E99" s="46" t="s">
        <v>32</v>
      </c>
      <c r="F99" s="46" t="s">
        <v>304</v>
      </c>
      <c r="G99" s="68" t="s">
        <v>321</v>
      </c>
      <c r="H99" s="75" t="s">
        <v>322</v>
      </c>
      <c r="I99" s="46">
        <v>1500</v>
      </c>
      <c r="J99" s="92"/>
      <c r="K99" s="93"/>
      <c r="L99" s="46">
        <f t="shared" si="4"/>
        <v>5</v>
      </c>
      <c r="M99" s="46">
        <v>2</v>
      </c>
      <c r="N99" s="46">
        <v>3</v>
      </c>
      <c r="O99" s="77">
        <v>1700</v>
      </c>
      <c r="P99" s="77">
        <v>14</v>
      </c>
      <c r="Q99" s="77">
        <v>28</v>
      </c>
      <c r="R99" s="46" t="s">
        <v>323</v>
      </c>
      <c r="S99" s="18">
        <v>28</v>
      </c>
    </row>
    <row r="100" ht="30" customHeight="1" spans="1:19">
      <c r="A100" s="46">
        <v>94</v>
      </c>
      <c r="B100" s="46" t="s">
        <v>324</v>
      </c>
      <c r="C100" s="46" t="s">
        <v>30</v>
      </c>
      <c r="D100" s="46" t="s">
        <v>31</v>
      </c>
      <c r="E100" s="46" t="s">
        <v>32</v>
      </c>
      <c r="F100" s="46" t="s">
        <v>304</v>
      </c>
      <c r="G100" s="68" t="s">
        <v>325</v>
      </c>
      <c r="H100" s="69" t="s">
        <v>326</v>
      </c>
      <c r="I100" s="46">
        <v>1500</v>
      </c>
      <c r="J100" s="92"/>
      <c r="K100" s="93"/>
      <c r="L100" s="46">
        <f t="shared" si="4"/>
        <v>5</v>
      </c>
      <c r="M100" s="46">
        <v>2</v>
      </c>
      <c r="N100" s="46">
        <v>3</v>
      </c>
      <c r="O100" s="46">
        <v>700</v>
      </c>
      <c r="P100" s="46">
        <v>4</v>
      </c>
      <c r="Q100" s="46">
        <v>8</v>
      </c>
      <c r="R100" s="46" t="s">
        <v>327</v>
      </c>
      <c r="S100" s="18">
        <v>30</v>
      </c>
    </row>
    <row r="101" ht="30" customHeight="1" spans="1:19">
      <c r="A101" s="46">
        <v>95</v>
      </c>
      <c r="B101" s="46" t="s">
        <v>328</v>
      </c>
      <c r="C101" s="46" t="s">
        <v>30</v>
      </c>
      <c r="D101" s="46" t="s">
        <v>31</v>
      </c>
      <c r="E101" s="46" t="s">
        <v>32</v>
      </c>
      <c r="F101" s="46" t="s">
        <v>329</v>
      </c>
      <c r="G101" s="68" t="s">
        <v>330</v>
      </c>
      <c r="H101" s="69" t="s">
        <v>331</v>
      </c>
      <c r="I101" s="46">
        <v>4800</v>
      </c>
      <c r="J101" s="92"/>
      <c r="K101" s="93"/>
      <c r="L101" s="46">
        <v>5</v>
      </c>
      <c r="M101" s="46">
        <v>2</v>
      </c>
      <c r="N101" s="46">
        <v>3</v>
      </c>
      <c r="O101" s="46">
        <v>2000</v>
      </c>
      <c r="P101" s="46">
        <v>70</v>
      </c>
      <c r="Q101" s="46">
        <v>30</v>
      </c>
      <c r="R101" s="46" t="s">
        <v>332</v>
      </c>
      <c r="S101" s="46">
        <v>8</v>
      </c>
    </row>
    <row r="102" ht="30" customHeight="1" spans="1:19">
      <c r="A102" s="46">
        <v>96</v>
      </c>
      <c r="B102" s="71" t="s">
        <v>333</v>
      </c>
      <c r="C102" s="71" t="s">
        <v>30</v>
      </c>
      <c r="D102" s="71" t="s">
        <v>31</v>
      </c>
      <c r="E102" s="71" t="s">
        <v>32</v>
      </c>
      <c r="F102" s="71" t="s">
        <v>329</v>
      </c>
      <c r="G102" s="72" t="s">
        <v>334</v>
      </c>
      <c r="H102" s="69" t="s">
        <v>335</v>
      </c>
      <c r="I102" s="71">
        <v>4000</v>
      </c>
      <c r="J102" s="92"/>
      <c r="K102" s="93"/>
      <c r="L102" s="71">
        <f t="shared" ref="L102:L104" si="5">M102+N102</f>
        <v>5</v>
      </c>
      <c r="M102" s="71">
        <v>2</v>
      </c>
      <c r="N102" s="71">
        <v>3</v>
      </c>
      <c r="O102" s="71">
        <v>2000</v>
      </c>
      <c r="P102" s="71">
        <v>20</v>
      </c>
      <c r="Q102" s="71">
        <v>50</v>
      </c>
      <c r="R102" s="71" t="s">
        <v>332</v>
      </c>
      <c r="S102" s="71">
        <v>10</v>
      </c>
    </row>
    <row r="103" ht="30" customHeight="1" spans="1:19">
      <c r="A103" s="46">
        <v>97</v>
      </c>
      <c r="B103" s="71" t="s">
        <v>336</v>
      </c>
      <c r="C103" s="71" t="s">
        <v>30</v>
      </c>
      <c r="D103" s="71" t="s">
        <v>31</v>
      </c>
      <c r="E103" s="71" t="s">
        <v>32</v>
      </c>
      <c r="F103" s="71" t="s">
        <v>329</v>
      </c>
      <c r="G103" s="72" t="s">
        <v>334</v>
      </c>
      <c r="H103" s="69" t="s">
        <v>337</v>
      </c>
      <c r="I103" s="71">
        <v>4000</v>
      </c>
      <c r="J103" s="92"/>
      <c r="K103" s="93"/>
      <c r="L103" s="71">
        <f t="shared" si="5"/>
        <v>5</v>
      </c>
      <c r="M103" s="71">
        <v>2</v>
      </c>
      <c r="N103" s="71">
        <v>3</v>
      </c>
      <c r="O103" s="71">
        <v>2600</v>
      </c>
      <c r="P103" s="71">
        <v>10</v>
      </c>
      <c r="Q103" s="71">
        <v>11</v>
      </c>
      <c r="R103" s="71" t="s">
        <v>332</v>
      </c>
      <c r="S103" s="71">
        <v>10</v>
      </c>
    </row>
    <row r="104" ht="30" customHeight="1" spans="1:19">
      <c r="A104" s="46">
        <v>98</v>
      </c>
      <c r="B104" s="71" t="s">
        <v>338</v>
      </c>
      <c r="C104" s="71" t="s">
        <v>30</v>
      </c>
      <c r="D104" s="71" t="s">
        <v>31</v>
      </c>
      <c r="E104" s="71" t="s">
        <v>32</v>
      </c>
      <c r="F104" s="71" t="s">
        <v>329</v>
      </c>
      <c r="G104" s="72" t="s">
        <v>334</v>
      </c>
      <c r="H104" s="69" t="s">
        <v>339</v>
      </c>
      <c r="I104" s="71">
        <v>4000</v>
      </c>
      <c r="J104" s="92"/>
      <c r="K104" s="93"/>
      <c r="L104" s="71">
        <f t="shared" si="5"/>
        <v>5</v>
      </c>
      <c r="M104" s="71">
        <v>2</v>
      </c>
      <c r="N104" s="71">
        <v>3</v>
      </c>
      <c r="O104" s="71">
        <v>1500</v>
      </c>
      <c r="P104" s="71">
        <v>20</v>
      </c>
      <c r="Q104" s="71">
        <v>25</v>
      </c>
      <c r="R104" s="71" t="s">
        <v>332</v>
      </c>
      <c r="S104" s="71">
        <v>10</v>
      </c>
    </row>
    <row r="105" ht="30" customHeight="1" spans="1:19">
      <c r="A105" s="46">
        <v>99</v>
      </c>
      <c r="B105" s="46" t="s">
        <v>340</v>
      </c>
      <c r="C105" s="46" t="s">
        <v>30</v>
      </c>
      <c r="D105" s="46" t="s">
        <v>31</v>
      </c>
      <c r="E105" s="46" t="s">
        <v>32</v>
      </c>
      <c r="F105" s="46" t="s">
        <v>329</v>
      </c>
      <c r="G105" s="68" t="s">
        <v>341</v>
      </c>
      <c r="H105" s="69" t="s">
        <v>342</v>
      </c>
      <c r="I105" s="46">
        <v>4400</v>
      </c>
      <c r="J105" s="92"/>
      <c r="K105" s="93"/>
      <c r="L105" s="46">
        <v>5</v>
      </c>
      <c r="M105" s="46">
        <v>2</v>
      </c>
      <c r="N105" s="46">
        <v>3</v>
      </c>
      <c r="O105" s="46">
        <v>1500</v>
      </c>
      <c r="P105" s="46">
        <v>80</v>
      </c>
      <c r="Q105" s="46">
        <v>30</v>
      </c>
      <c r="R105" s="46" t="s">
        <v>343</v>
      </c>
      <c r="S105" s="46">
        <v>8</v>
      </c>
    </row>
    <row r="106" ht="30" customHeight="1" spans="1:19">
      <c r="A106" s="46">
        <v>100</v>
      </c>
      <c r="B106" s="46" t="s">
        <v>344</v>
      </c>
      <c r="C106" s="46" t="s">
        <v>30</v>
      </c>
      <c r="D106" s="46" t="s">
        <v>31</v>
      </c>
      <c r="E106" s="46" t="s">
        <v>32</v>
      </c>
      <c r="F106" s="46" t="s">
        <v>329</v>
      </c>
      <c r="G106" s="68" t="s">
        <v>341</v>
      </c>
      <c r="H106" s="69" t="s">
        <v>345</v>
      </c>
      <c r="I106" s="46">
        <v>7200</v>
      </c>
      <c r="J106" s="92"/>
      <c r="K106" s="93"/>
      <c r="L106" s="46">
        <v>5</v>
      </c>
      <c r="M106" s="46">
        <v>2</v>
      </c>
      <c r="N106" s="46">
        <v>3</v>
      </c>
      <c r="O106" s="46">
        <v>2000</v>
      </c>
      <c r="P106" s="46">
        <v>35</v>
      </c>
      <c r="Q106" s="46">
        <v>60</v>
      </c>
      <c r="R106" s="46" t="s">
        <v>343</v>
      </c>
      <c r="S106" s="46">
        <v>12</v>
      </c>
    </row>
    <row r="107" ht="30" customHeight="1" spans="1:19">
      <c r="A107" s="46">
        <v>101</v>
      </c>
      <c r="B107" s="46" t="s">
        <v>346</v>
      </c>
      <c r="C107" s="46" t="s">
        <v>30</v>
      </c>
      <c r="D107" s="46" t="s">
        <v>31</v>
      </c>
      <c r="E107" s="46" t="s">
        <v>32</v>
      </c>
      <c r="F107" s="46" t="s">
        <v>329</v>
      </c>
      <c r="G107" s="68" t="s">
        <v>347</v>
      </c>
      <c r="H107" s="69" t="s">
        <v>348</v>
      </c>
      <c r="I107" s="46">
        <v>21000</v>
      </c>
      <c r="J107" s="92"/>
      <c r="K107" s="93"/>
      <c r="L107" s="46">
        <v>5</v>
      </c>
      <c r="M107" s="46">
        <v>2</v>
      </c>
      <c r="N107" s="46">
        <v>3</v>
      </c>
      <c r="O107" s="46">
        <v>2200</v>
      </c>
      <c r="P107" s="46">
        <v>11</v>
      </c>
      <c r="Q107" s="46">
        <v>10</v>
      </c>
      <c r="R107" s="46" t="s">
        <v>349</v>
      </c>
      <c r="S107" s="46">
        <v>22</v>
      </c>
    </row>
    <row r="108" ht="30" customHeight="1" spans="1:19">
      <c r="A108" s="46">
        <v>102</v>
      </c>
      <c r="B108" s="46" t="s">
        <v>350</v>
      </c>
      <c r="C108" s="46" t="s">
        <v>30</v>
      </c>
      <c r="D108" s="46" t="s">
        <v>31</v>
      </c>
      <c r="E108" s="46" t="s">
        <v>32</v>
      </c>
      <c r="F108" s="46" t="s">
        <v>329</v>
      </c>
      <c r="G108" s="68" t="s">
        <v>351</v>
      </c>
      <c r="H108" s="69" t="s">
        <v>352</v>
      </c>
      <c r="I108" s="46">
        <v>13000</v>
      </c>
      <c r="J108" s="92"/>
      <c r="K108" s="93"/>
      <c r="L108" s="46">
        <v>5</v>
      </c>
      <c r="M108" s="46">
        <v>2</v>
      </c>
      <c r="N108" s="46">
        <v>3</v>
      </c>
      <c r="O108" s="46">
        <v>1800</v>
      </c>
      <c r="P108" s="46">
        <v>10</v>
      </c>
      <c r="Q108" s="46">
        <v>9</v>
      </c>
      <c r="R108" s="46" t="s">
        <v>353</v>
      </c>
      <c r="S108" s="46">
        <v>16</v>
      </c>
    </row>
    <row r="109" ht="30" customHeight="1" spans="1:19">
      <c r="A109" s="46">
        <v>103</v>
      </c>
      <c r="B109" s="46" t="s">
        <v>354</v>
      </c>
      <c r="C109" s="46" t="s">
        <v>30</v>
      </c>
      <c r="D109" s="46" t="s">
        <v>31</v>
      </c>
      <c r="E109" s="46" t="s">
        <v>32</v>
      </c>
      <c r="F109" s="46" t="s">
        <v>329</v>
      </c>
      <c r="G109" s="68" t="s">
        <v>355</v>
      </c>
      <c r="H109" s="69" t="s">
        <v>356</v>
      </c>
      <c r="I109" s="46">
        <v>12000</v>
      </c>
      <c r="J109" s="92"/>
      <c r="K109" s="93"/>
      <c r="L109" s="46">
        <v>5</v>
      </c>
      <c r="M109" s="46">
        <v>2</v>
      </c>
      <c r="N109" s="46">
        <v>3</v>
      </c>
      <c r="O109" s="46">
        <v>2200</v>
      </c>
      <c r="P109" s="46">
        <v>11</v>
      </c>
      <c r="Q109" s="46">
        <v>10</v>
      </c>
      <c r="R109" s="46" t="s">
        <v>357</v>
      </c>
      <c r="S109" s="46">
        <v>13</v>
      </c>
    </row>
    <row r="110" ht="30" customHeight="1" spans="1:19">
      <c r="A110" s="46">
        <v>104</v>
      </c>
      <c r="B110" s="46" t="s">
        <v>358</v>
      </c>
      <c r="C110" s="46" t="s">
        <v>30</v>
      </c>
      <c r="D110" s="46" t="s">
        <v>31</v>
      </c>
      <c r="E110" s="46" t="s">
        <v>32</v>
      </c>
      <c r="F110" s="46" t="s">
        <v>329</v>
      </c>
      <c r="G110" s="68" t="s">
        <v>359</v>
      </c>
      <c r="H110" s="69" t="s">
        <v>360</v>
      </c>
      <c r="I110" s="46">
        <v>8000</v>
      </c>
      <c r="J110" s="92"/>
      <c r="K110" s="93"/>
      <c r="L110" s="46">
        <v>5</v>
      </c>
      <c r="M110" s="46">
        <v>2</v>
      </c>
      <c r="N110" s="46">
        <v>3</v>
      </c>
      <c r="O110" s="46">
        <v>1800</v>
      </c>
      <c r="P110" s="46">
        <v>14</v>
      </c>
      <c r="Q110" s="46">
        <v>12</v>
      </c>
      <c r="R110" s="46" t="s">
        <v>361</v>
      </c>
      <c r="S110" s="46">
        <v>24</v>
      </c>
    </row>
    <row r="111" ht="30" customHeight="1" spans="1:19">
      <c r="A111" s="46">
        <v>105</v>
      </c>
      <c r="B111" s="46" t="s">
        <v>362</v>
      </c>
      <c r="C111" s="46" t="s">
        <v>30</v>
      </c>
      <c r="D111" s="46" t="s">
        <v>31</v>
      </c>
      <c r="E111" s="46" t="s">
        <v>32</v>
      </c>
      <c r="F111" s="46" t="s">
        <v>329</v>
      </c>
      <c r="G111" s="68" t="s">
        <v>359</v>
      </c>
      <c r="H111" s="69" t="s">
        <v>363</v>
      </c>
      <c r="I111" s="46">
        <v>5000</v>
      </c>
      <c r="J111" s="92"/>
      <c r="K111" s="93"/>
      <c r="L111" s="46">
        <v>5</v>
      </c>
      <c r="M111" s="46">
        <v>2</v>
      </c>
      <c r="N111" s="46">
        <v>3</v>
      </c>
      <c r="O111" s="46">
        <v>1100</v>
      </c>
      <c r="P111" s="46">
        <v>10</v>
      </c>
      <c r="Q111" s="46">
        <v>8</v>
      </c>
      <c r="R111" s="46" t="s">
        <v>361</v>
      </c>
      <c r="S111" s="46">
        <v>12</v>
      </c>
    </row>
    <row r="112" ht="30" customHeight="1" spans="1:19">
      <c r="A112" s="46">
        <v>106</v>
      </c>
      <c r="B112" s="46" t="s">
        <v>364</v>
      </c>
      <c r="C112" s="46" t="s">
        <v>30</v>
      </c>
      <c r="D112" s="46" t="s">
        <v>31</v>
      </c>
      <c r="E112" s="46" t="s">
        <v>32</v>
      </c>
      <c r="F112" s="46" t="s">
        <v>329</v>
      </c>
      <c r="G112" s="68" t="s">
        <v>365</v>
      </c>
      <c r="H112" s="69" t="s">
        <v>366</v>
      </c>
      <c r="I112" s="46">
        <v>8000</v>
      </c>
      <c r="J112" s="92"/>
      <c r="K112" s="93"/>
      <c r="L112" s="46">
        <f t="shared" ref="L112:L116" si="6">M112+N112</f>
        <v>5</v>
      </c>
      <c r="M112" s="46">
        <v>2</v>
      </c>
      <c r="N112" s="46">
        <v>3</v>
      </c>
      <c r="O112" s="46">
        <v>2000</v>
      </c>
      <c r="P112" s="46">
        <v>100</v>
      </c>
      <c r="Q112" s="46">
        <v>30</v>
      </c>
      <c r="R112" s="46" t="s">
        <v>367</v>
      </c>
      <c r="S112" s="46">
        <v>12</v>
      </c>
    </row>
    <row r="113" ht="30" customHeight="1" spans="1:19">
      <c r="A113" s="46">
        <v>107</v>
      </c>
      <c r="B113" s="46" t="s">
        <v>368</v>
      </c>
      <c r="C113" s="46" t="s">
        <v>30</v>
      </c>
      <c r="D113" s="46" t="s">
        <v>31</v>
      </c>
      <c r="E113" s="46" t="s">
        <v>32</v>
      </c>
      <c r="F113" s="46" t="s">
        <v>369</v>
      </c>
      <c r="G113" s="68" t="s">
        <v>365</v>
      </c>
      <c r="H113" s="69" t="s">
        <v>370</v>
      </c>
      <c r="I113" s="46">
        <v>8000</v>
      </c>
      <c r="J113" s="92"/>
      <c r="K113" s="93"/>
      <c r="L113" s="46">
        <f t="shared" si="6"/>
        <v>5</v>
      </c>
      <c r="M113" s="46">
        <v>2</v>
      </c>
      <c r="N113" s="46">
        <v>3</v>
      </c>
      <c r="O113" s="46">
        <v>2000</v>
      </c>
      <c r="P113" s="46">
        <v>100</v>
      </c>
      <c r="Q113" s="46">
        <v>30</v>
      </c>
      <c r="R113" s="46" t="s">
        <v>367</v>
      </c>
      <c r="S113" s="18">
        <v>12</v>
      </c>
    </row>
    <row r="114" ht="30" customHeight="1" spans="1:19">
      <c r="A114" s="46">
        <v>108</v>
      </c>
      <c r="B114" s="46" t="s">
        <v>371</v>
      </c>
      <c r="C114" s="46" t="s">
        <v>30</v>
      </c>
      <c r="D114" s="46" t="s">
        <v>31</v>
      </c>
      <c r="E114" s="46" t="s">
        <v>32</v>
      </c>
      <c r="F114" s="46" t="s">
        <v>369</v>
      </c>
      <c r="G114" s="68" t="s">
        <v>372</v>
      </c>
      <c r="H114" s="69" t="s">
        <v>373</v>
      </c>
      <c r="I114" s="46">
        <v>3200</v>
      </c>
      <c r="J114" s="92"/>
      <c r="K114" s="93"/>
      <c r="L114" s="46">
        <f t="shared" si="6"/>
        <v>5</v>
      </c>
      <c r="M114" s="46">
        <v>2</v>
      </c>
      <c r="N114" s="46">
        <v>3</v>
      </c>
      <c r="O114" s="46">
        <v>1200</v>
      </c>
      <c r="P114" s="46">
        <v>5</v>
      </c>
      <c r="Q114" s="46">
        <v>6</v>
      </c>
      <c r="R114" s="46" t="s">
        <v>374</v>
      </c>
      <c r="S114" s="18">
        <v>11</v>
      </c>
    </row>
    <row r="115" s="51" customFormat="1" ht="30" customHeight="1" spans="1:19">
      <c r="A115" s="46">
        <v>109</v>
      </c>
      <c r="B115" s="77" t="s">
        <v>375</v>
      </c>
      <c r="C115" s="77" t="s">
        <v>376</v>
      </c>
      <c r="D115" s="77" t="s">
        <v>31</v>
      </c>
      <c r="E115" s="77" t="s">
        <v>32</v>
      </c>
      <c r="F115" s="77" t="s">
        <v>369</v>
      </c>
      <c r="G115" s="78" t="s">
        <v>372</v>
      </c>
      <c r="H115" s="75" t="s">
        <v>377</v>
      </c>
      <c r="I115" s="77">
        <v>4200</v>
      </c>
      <c r="J115" s="95"/>
      <c r="K115" s="96"/>
      <c r="L115" s="77">
        <f t="shared" si="6"/>
        <v>5</v>
      </c>
      <c r="M115" s="77">
        <v>2</v>
      </c>
      <c r="N115" s="77">
        <v>3</v>
      </c>
      <c r="O115" s="77">
        <v>1200</v>
      </c>
      <c r="P115" s="77">
        <v>11</v>
      </c>
      <c r="Q115" s="77">
        <v>12</v>
      </c>
      <c r="R115" s="77" t="s">
        <v>374</v>
      </c>
      <c r="S115" s="27">
        <v>13</v>
      </c>
    </row>
    <row r="116" s="51" customFormat="1" ht="30" customHeight="1" spans="1:19">
      <c r="A116" s="46">
        <v>110</v>
      </c>
      <c r="B116" s="77" t="s">
        <v>378</v>
      </c>
      <c r="C116" s="77" t="s">
        <v>30</v>
      </c>
      <c r="D116" s="77" t="s">
        <v>31</v>
      </c>
      <c r="E116" s="77" t="s">
        <v>32</v>
      </c>
      <c r="F116" s="77" t="s">
        <v>369</v>
      </c>
      <c r="G116" s="78" t="s">
        <v>372</v>
      </c>
      <c r="H116" s="75" t="s">
        <v>379</v>
      </c>
      <c r="I116" s="77">
        <v>8000</v>
      </c>
      <c r="J116" s="95"/>
      <c r="K116" s="96"/>
      <c r="L116" s="77">
        <f t="shared" si="6"/>
        <v>5</v>
      </c>
      <c r="M116" s="77">
        <v>2</v>
      </c>
      <c r="N116" s="77">
        <v>3</v>
      </c>
      <c r="O116" s="77">
        <v>1800</v>
      </c>
      <c r="P116" s="77">
        <v>14</v>
      </c>
      <c r="Q116" s="77">
        <v>12</v>
      </c>
      <c r="R116" s="77" t="s">
        <v>374</v>
      </c>
      <c r="S116" s="27">
        <v>24</v>
      </c>
    </row>
    <row r="117" s="51" customFormat="1" ht="30" customHeight="1" spans="1:19">
      <c r="A117" s="46">
        <v>111</v>
      </c>
      <c r="B117" s="77" t="s">
        <v>380</v>
      </c>
      <c r="C117" s="77" t="s">
        <v>376</v>
      </c>
      <c r="D117" s="77" t="s">
        <v>31</v>
      </c>
      <c r="E117" s="77" t="s">
        <v>32</v>
      </c>
      <c r="F117" s="77" t="s">
        <v>369</v>
      </c>
      <c r="G117" s="78" t="s">
        <v>372</v>
      </c>
      <c r="H117" s="75" t="s">
        <v>381</v>
      </c>
      <c r="I117" s="77">
        <v>4000</v>
      </c>
      <c r="J117" s="95"/>
      <c r="K117" s="96"/>
      <c r="L117" s="77">
        <v>5</v>
      </c>
      <c r="M117" s="77">
        <v>2</v>
      </c>
      <c r="N117" s="77">
        <v>3</v>
      </c>
      <c r="O117" s="77">
        <v>1000</v>
      </c>
      <c r="P117" s="77">
        <v>10</v>
      </c>
      <c r="Q117" s="77">
        <v>11</v>
      </c>
      <c r="R117" s="77" t="s">
        <v>374</v>
      </c>
      <c r="S117" s="27">
        <v>12</v>
      </c>
    </row>
    <row r="118" ht="30" customHeight="1" spans="1:19">
      <c r="A118" s="46">
        <v>112</v>
      </c>
      <c r="B118" s="46" t="s">
        <v>382</v>
      </c>
      <c r="C118" s="46" t="s">
        <v>30</v>
      </c>
      <c r="D118" s="46" t="s">
        <v>31</v>
      </c>
      <c r="E118" s="46" t="s">
        <v>32</v>
      </c>
      <c r="F118" s="46" t="s">
        <v>369</v>
      </c>
      <c r="G118" s="68" t="s">
        <v>383</v>
      </c>
      <c r="H118" s="69" t="s">
        <v>384</v>
      </c>
      <c r="I118" s="46">
        <v>7200</v>
      </c>
      <c r="J118" s="92"/>
      <c r="K118" s="93"/>
      <c r="L118" s="46">
        <f>M118+N118</f>
        <v>5</v>
      </c>
      <c r="M118" s="46">
        <v>2</v>
      </c>
      <c r="N118" s="46">
        <v>3</v>
      </c>
      <c r="O118" s="46">
        <v>2000</v>
      </c>
      <c r="P118" s="46">
        <v>15</v>
      </c>
      <c r="Q118" s="46">
        <v>60</v>
      </c>
      <c r="R118" s="46" t="s">
        <v>385</v>
      </c>
      <c r="S118" s="46">
        <v>12</v>
      </c>
    </row>
    <row r="119" ht="30" customHeight="1" spans="1:19">
      <c r="A119" s="46">
        <v>113</v>
      </c>
      <c r="B119" s="46" t="s">
        <v>386</v>
      </c>
      <c r="C119" s="46" t="s">
        <v>30</v>
      </c>
      <c r="D119" s="46" t="s">
        <v>31</v>
      </c>
      <c r="E119" s="46" t="s">
        <v>32</v>
      </c>
      <c r="F119" s="46" t="s">
        <v>369</v>
      </c>
      <c r="G119" s="68" t="s">
        <v>387</v>
      </c>
      <c r="H119" s="69" t="s">
        <v>388</v>
      </c>
      <c r="I119" s="46">
        <v>4200</v>
      </c>
      <c r="J119" s="92"/>
      <c r="K119" s="93"/>
      <c r="L119" s="46">
        <f>M119+N119</f>
        <v>5</v>
      </c>
      <c r="M119" s="46">
        <v>2</v>
      </c>
      <c r="N119" s="46">
        <v>3</v>
      </c>
      <c r="O119" s="46">
        <v>1500</v>
      </c>
      <c r="P119" s="77">
        <v>12</v>
      </c>
      <c r="Q119" s="77">
        <v>13</v>
      </c>
      <c r="R119" s="46" t="s">
        <v>389</v>
      </c>
      <c r="S119" s="18">
        <v>20</v>
      </c>
    </row>
    <row r="120" ht="30" customHeight="1" spans="1:19">
      <c r="A120" s="46">
        <v>114</v>
      </c>
      <c r="B120" s="46" t="s">
        <v>390</v>
      </c>
      <c r="C120" s="46" t="s">
        <v>30</v>
      </c>
      <c r="D120" s="46" t="s">
        <v>31</v>
      </c>
      <c r="E120" s="46" t="s">
        <v>32</v>
      </c>
      <c r="F120" s="46" t="s">
        <v>329</v>
      </c>
      <c r="G120" s="68" t="s">
        <v>387</v>
      </c>
      <c r="H120" s="69" t="s">
        <v>391</v>
      </c>
      <c r="I120" s="46">
        <v>9200</v>
      </c>
      <c r="J120" s="92"/>
      <c r="K120" s="93"/>
      <c r="L120" s="46">
        <v>5</v>
      </c>
      <c r="M120" s="46">
        <v>2</v>
      </c>
      <c r="N120" s="46">
        <v>3</v>
      </c>
      <c r="O120" s="46">
        <v>1800</v>
      </c>
      <c r="P120" s="46">
        <v>80</v>
      </c>
      <c r="Q120" s="46">
        <v>80</v>
      </c>
      <c r="R120" s="46" t="s">
        <v>389</v>
      </c>
      <c r="S120" s="46">
        <v>14</v>
      </c>
    </row>
    <row r="121" ht="30" customHeight="1" spans="1:19">
      <c r="A121" s="46">
        <v>115</v>
      </c>
      <c r="B121" s="46" t="s">
        <v>392</v>
      </c>
      <c r="C121" s="46" t="s">
        <v>30</v>
      </c>
      <c r="D121" s="46" t="s">
        <v>31</v>
      </c>
      <c r="E121" s="46" t="s">
        <v>32</v>
      </c>
      <c r="F121" s="46" t="s">
        <v>329</v>
      </c>
      <c r="G121" s="68" t="s">
        <v>393</v>
      </c>
      <c r="H121" s="69" t="s">
        <v>394</v>
      </c>
      <c r="I121" s="46">
        <v>13000</v>
      </c>
      <c r="J121" s="92"/>
      <c r="K121" s="93"/>
      <c r="L121" s="46">
        <v>5</v>
      </c>
      <c r="M121" s="46">
        <v>2</v>
      </c>
      <c r="N121" s="46">
        <v>3</v>
      </c>
      <c r="O121" s="46">
        <v>2500</v>
      </c>
      <c r="P121" s="46">
        <v>15</v>
      </c>
      <c r="Q121" s="46">
        <v>50</v>
      </c>
      <c r="R121" s="46" t="s">
        <v>395</v>
      </c>
      <c r="S121" s="46">
        <v>16</v>
      </c>
    </row>
    <row r="122" ht="30" customHeight="1" spans="1:19">
      <c r="A122" s="46">
        <v>116</v>
      </c>
      <c r="B122" s="46" t="s">
        <v>396</v>
      </c>
      <c r="C122" s="46" t="s">
        <v>30</v>
      </c>
      <c r="D122" s="46" t="s">
        <v>31</v>
      </c>
      <c r="E122" s="46" t="s">
        <v>32</v>
      </c>
      <c r="F122" s="46" t="s">
        <v>329</v>
      </c>
      <c r="G122" s="68" t="s">
        <v>347</v>
      </c>
      <c r="H122" s="69" t="s">
        <v>397</v>
      </c>
      <c r="I122" s="46">
        <v>6000</v>
      </c>
      <c r="J122" s="92"/>
      <c r="K122" s="93"/>
      <c r="L122" s="46">
        <f t="shared" ref="L122:L185" si="7">M122+N122</f>
        <v>5</v>
      </c>
      <c r="M122" s="46">
        <v>2</v>
      </c>
      <c r="N122" s="46">
        <v>3</v>
      </c>
      <c r="O122" s="77">
        <v>2800</v>
      </c>
      <c r="P122" s="77">
        <v>11</v>
      </c>
      <c r="Q122" s="77">
        <v>12</v>
      </c>
      <c r="R122" s="46" t="s">
        <v>349</v>
      </c>
      <c r="S122" s="18">
        <v>20</v>
      </c>
    </row>
    <row r="123" ht="30" customHeight="1" spans="1:19">
      <c r="A123" s="46">
        <v>117</v>
      </c>
      <c r="B123" s="46" t="s">
        <v>398</v>
      </c>
      <c r="C123" s="46" t="s">
        <v>30</v>
      </c>
      <c r="D123" s="46" t="s">
        <v>31</v>
      </c>
      <c r="E123" s="46" t="s">
        <v>32</v>
      </c>
      <c r="F123" s="46" t="s">
        <v>369</v>
      </c>
      <c r="G123" s="68" t="s">
        <v>347</v>
      </c>
      <c r="H123" s="69" t="s">
        <v>399</v>
      </c>
      <c r="I123" s="46">
        <v>4300</v>
      </c>
      <c r="J123" s="92"/>
      <c r="K123" s="93"/>
      <c r="L123" s="46">
        <f t="shared" si="7"/>
        <v>5</v>
      </c>
      <c r="M123" s="46">
        <v>2</v>
      </c>
      <c r="N123" s="46">
        <v>3</v>
      </c>
      <c r="O123" s="77">
        <v>2400</v>
      </c>
      <c r="P123" s="77">
        <v>11</v>
      </c>
      <c r="Q123" s="77">
        <v>13</v>
      </c>
      <c r="R123" s="46" t="s">
        <v>349</v>
      </c>
      <c r="S123" s="18">
        <v>20</v>
      </c>
    </row>
    <row r="124" ht="30" customHeight="1" spans="1:19">
      <c r="A124" s="46">
        <v>118</v>
      </c>
      <c r="B124" s="46" t="s">
        <v>400</v>
      </c>
      <c r="C124" s="46" t="s">
        <v>30</v>
      </c>
      <c r="D124" s="46" t="s">
        <v>31</v>
      </c>
      <c r="E124" s="46" t="s">
        <v>32</v>
      </c>
      <c r="F124" s="46" t="s">
        <v>369</v>
      </c>
      <c r="G124" s="68" t="s">
        <v>401</v>
      </c>
      <c r="H124" s="69" t="s">
        <v>402</v>
      </c>
      <c r="I124" s="46">
        <v>9000</v>
      </c>
      <c r="J124" s="92"/>
      <c r="K124" s="93"/>
      <c r="L124" s="46">
        <f t="shared" si="7"/>
        <v>5</v>
      </c>
      <c r="M124" s="46">
        <v>2</v>
      </c>
      <c r="N124" s="46">
        <v>3</v>
      </c>
      <c r="O124" s="77">
        <v>2000</v>
      </c>
      <c r="P124" s="77">
        <v>10</v>
      </c>
      <c r="Q124" s="77">
        <v>13</v>
      </c>
      <c r="R124" s="46" t="s">
        <v>349</v>
      </c>
      <c r="S124" s="18">
        <v>30</v>
      </c>
    </row>
    <row r="125" ht="30" customHeight="1" spans="1:19">
      <c r="A125" s="46">
        <v>119</v>
      </c>
      <c r="B125" s="46" t="s">
        <v>403</v>
      </c>
      <c r="C125" s="46" t="s">
        <v>30</v>
      </c>
      <c r="D125" s="46" t="s">
        <v>31</v>
      </c>
      <c r="E125" s="46" t="s">
        <v>32</v>
      </c>
      <c r="F125" s="46" t="s">
        <v>369</v>
      </c>
      <c r="G125" s="68" t="s">
        <v>351</v>
      </c>
      <c r="H125" s="69" t="s">
        <v>404</v>
      </c>
      <c r="I125" s="46">
        <v>2800</v>
      </c>
      <c r="J125" s="92"/>
      <c r="K125" s="93"/>
      <c r="L125" s="46">
        <f t="shared" si="7"/>
        <v>5</v>
      </c>
      <c r="M125" s="46">
        <v>2</v>
      </c>
      <c r="N125" s="46">
        <v>3</v>
      </c>
      <c r="O125" s="77">
        <v>1600</v>
      </c>
      <c r="P125" s="77">
        <v>13</v>
      </c>
      <c r="Q125" s="77">
        <v>32</v>
      </c>
      <c r="R125" s="46" t="s">
        <v>353</v>
      </c>
      <c r="S125" s="46">
        <v>21</v>
      </c>
    </row>
    <row r="126" ht="30" customHeight="1" spans="1:20">
      <c r="A126" s="46">
        <v>120</v>
      </c>
      <c r="B126" s="46" t="s">
        <v>405</v>
      </c>
      <c r="C126" s="46" t="s">
        <v>30</v>
      </c>
      <c r="D126" s="46" t="s">
        <v>31</v>
      </c>
      <c r="E126" s="46" t="s">
        <v>32</v>
      </c>
      <c r="F126" s="46" t="s">
        <v>369</v>
      </c>
      <c r="G126" s="68" t="s">
        <v>351</v>
      </c>
      <c r="H126" s="69" t="s">
        <v>406</v>
      </c>
      <c r="I126" s="46">
        <v>6400</v>
      </c>
      <c r="J126" s="92"/>
      <c r="K126" s="93"/>
      <c r="L126" s="46">
        <f t="shared" si="7"/>
        <v>5</v>
      </c>
      <c r="M126" s="46">
        <v>2</v>
      </c>
      <c r="N126" s="46">
        <v>3</v>
      </c>
      <c r="O126" s="77">
        <v>1700</v>
      </c>
      <c r="P126" s="77">
        <v>39</v>
      </c>
      <c r="Q126" s="77">
        <v>74</v>
      </c>
      <c r="R126" s="46" t="s">
        <v>353</v>
      </c>
      <c r="S126" s="46">
        <v>16</v>
      </c>
      <c r="T126" s="4">
        <f>1000*200*3</f>
        <v>600000</v>
      </c>
    </row>
    <row r="127" ht="30" customHeight="1" spans="1:19">
      <c r="A127" s="46">
        <v>121</v>
      </c>
      <c r="B127" s="46" t="s">
        <v>407</v>
      </c>
      <c r="C127" s="46" t="s">
        <v>30</v>
      </c>
      <c r="D127" s="46" t="s">
        <v>31</v>
      </c>
      <c r="E127" s="46" t="s">
        <v>32</v>
      </c>
      <c r="F127" s="46" t="s">
        <v>369</v>
      </c>
      <c r="G127" s="68" t="s">
        <v>359</v>
      </c>
      <c r="H127" s="69" t="s">
        <v>408</v>
      </c>
      <c r="I127" s="46">
        <v>12800</v>
      </c>
      <c r="J127" s="92"/>
      <c r="K127" s="93"/>
      <c r="L127" s="46">
        <f t="shared" si="7"/>
        <v>5</v>
      </c>
      <c r="M127" s="46">
        <v>2</v>
      </c>
      <c r="N127" s="46">
        <v>3</v>
      </c>
      <c r="O127" s="77">
        <v>1700</v>
      </c>
      <c r="P127" s="77">
        <v>13</v>
      </c>
      <c r="Q127" s="77">
        <v>29</v>
      </c>
      <c r="R127" s="46" t="s">
        <v>361</v>
      </c>
      <c r="S127" s="46">
        <v>16</v>
      </c>
    </row>
    <row r="128" ht="30" customHeight="1" spans="1:19">
      <c r="A128" s="46">
        <v>122</v>
      </c>
      <c r="B128" s="46" t="s">
        <v>409</v>
      </c>
      <c r="C128" s="46" t="s">
        <v>30</v>
      </c>
      <c r="D128" s="46" t="s">
        <v>31</v>
      </c>
      <c r="E128" s="46" t="s">
        <v>32</v>
      </c>
      <c r="F128" s="46" t="s">
        <v>369</v>
      </c>
      <c r="G128" s="68" t="s">
        <v>359</v>
      </c>
      <c r="H128" s="69" t="s">
        <v>410</v>
      </c>
      <c r="I128" s="46">
        <v>6400</v>
      </c>
      <c r="J128" s="92"/>
      <c r="K128" s="93"/>
      <c r="L128" s="46">
        <f t="shared" si="7"/>
        <v>5</v>
      </c>
      <c r="M128" s="46">
        <v>2</v>
      </c>
      <c r="N128" s="46">
        <v>3</v>
      </c>
      <c r="O128" s="77">
        <v>1700</v>
      </c>
      <c r="P128" s="77">
        <v>39</v>
      </c>
      <c r="Q128" s="77">
        <v>74</v>
      </c>
      <c r="R128" s="46" t="s">
        <v>361</v>
      </c>
      <c r="S128" s="46">
        <v>21</v>
      </c>
    </row>
    <row r="129" ht="30" customHeight="1" spans="1:19">
      <c r="A129" s="46">
        <v>123</v>
      </c>
      <c r="B129" s="18" t="s">
        <v>411</v>
      </c>
      <c r="C129" s="46" t="s">
        <v>30</v>
      </c>
      <c r="D129" s="46" t="s">
        <v>31</v>
      </c>
      <c r="E129" s="46" t="s">
        <v>32</v>
      </c>
      <c r="F129" s="18" t="s">
        <v>369</v>
      </c>
      <c r="G129" s="20" t="s">
        <v>412</v>
      </c>
      <c r="H129" s="69" t="s">
        <v>413</v>
      </c>
      <c r="I129" s="46">
        <v>20000</v>
      </c>
      <c r="J129" s="92"/>
      <c r="K129" s="93"/>
      <c r="L129" s="46">
        <f t="shared" si="7"/>
        <v>5</v>
      </c>
      <c r="M129" s="46">
        <v>2</v>
      </c>
      <c r="N129" s="46">
        <v>3</v>
      </c>
      <c r="O129" s="46">
        <v>2200</v>
      </c>
      <c r="P129" s="46">
        <v>21</v>
      </c>
      <c r="Q129" s="46">
        <v>23</v>
      </c>
      <c r="R129" s="46" t="s">
        <v>414</v>
      </c>
      <c r="S129" s="46">
        <v>16</v>
      </c>
    </row>
    <row r="130" ht="30" customHeight="1" spans="1:19">
      <c r="A130" s="46">
        <v>124</v>
      </c>
      <c r="B130" s="46" t="s">
        <v>415</v>
      </c>
      <c r="C130" s="46" t="s">
        <v>30</v>
      </c>
      <c r="D130" s="46" t="s">
        <v>31</v>
      </c>
      <c r="E130" s="46" t="s">
        <v>32</v>
      </c>
      <c r="F130" s="46" t="s">
        <v>369</v>
      </c>
      <c r="G130" s="68" t="s">
        <v>416</v>
      </c>
      <c r="H130" s="69" t="s">
        <v>417</v>
      </c>
      <c r="I130" s="46">
        <v>3500</v>
      </c>
      <c r="J130" s="92"/>
      <c r="K130" s="93"/>
      <c r="L130" s="46">
        <f t="shared" si="7"/>
        <v>5</v>
      </c>
      <c r="M130" s="46">
        <v>2</v>
      </c>
      <c r="N130" s="46">
        <v>3</v>
      </c>
      <c r="O130" s="77">
        <v>1400</v>
      </c>
      <c r="P130" s="77">
        <v>12</v>
      </c>
      <c r="Q130" s="77">
        <v>16</v>
      </c>
      <c r="R130" s="46" t="s">
        <v>418</v>
      </c>
      <c r="S130" s="18">
        <v>14</v>
      </c>
    </row>
    <row r="131" ht="30" customHeight="1" spans="1:19">
      <c r="A131" s="46">
        <v>125</v>
      </c>
      <c r="B131" s="46" t="s">
        <v>419</v>
      </c>
      <c r="C131" s="46" t="s">
        <v>30</v>
      </c>
      <c r="D131" s="46" t="s">
        <v>31</v>
      </c>
      <c r="E131" s="46" t="s">
        <v>32</v>
      </c>
      <c r="F131" s="46" t="s">
        <v>369</v>
      </c>
      <c r="G131" s="68" t="s">
        <v>416</v>
      </c>
      <c r="H131" s="69" t="s">
        <v>420</v>
      </c>
      <c r="I131" s="46">
        <v>2000</v>
      </c>
      <c r="J131" s="92"/>
      <c r="K131" s="93"/>
      <c r="L131" s="46">
        <f t="shared" si="7"/>
        <v>5</v>
      </c>
      <c r="M131" s="46">
        <v>2</v>
      </c>
      <c r="N131" s="46">
        <v>3</v>
      </c>
      <c r="O131" s="77">
        <v>1800</v>
      </c>
      <c r="P131" s="77">
        <v>11</v>
      </c>
      <c r="Q131" s="77">
        <v>13</v>
      </c>
      <c r="R131" s="46" t="s">
        <v>418</v>
      </c>
      <c r="S131" s="46">
        <v>21</v>
      </c>
    </row>
    <row r="132" ht="30" customHeight="1" spans="1:19">
      <c r="A132" s="46">
        <v>126</v>
      </c>
      <c r="B132" s="71" t="s">
        <v>421</v>
      </c>
      <c r="C132" s="71" t="s">
        <v>30</v>
      </c>
      <c r="D132" s="71" t="s">
        <v>31</v>
      </c>
      <c r="E132" s="71" t="s">
        <v>32</v>
      </c>
      <c r="F132" s="71" t="s">
        <v>369</v>
      </c>
      <c r="G132" s="72" t="s">
        <v>422</v>
      </c>
      <c r="H132" s="74" t="s">
        <v>423</v>
      </c>
      <c r="I132" s="71">
        <v>3000</v>
      </c>
      <c r="J132" s="92"/>
      <c r="K132" s="93"/>
      <c r="L132" s="71">
        <f t="shared" si="7"/>
        <v>5</v>
      </c>
      <c r="M132" s="71">
        <v>2</v>
      </c>
      <c r="N132" s="71">
        <v>3</v>
      </c>
      <c r="O132" s="71">
        <v>1700</v>
      </c>
      <c r="P132" s="71">
        <v>14</v>
      </c>
      <c r="Q132" s="71">
        <v>37</v>
      </c>
      <c r="R132" s="71" t="s">
        <v>424</v>
      </c>
      <c r="S132" s="71">
        <v>16</v>
      </c>
    </row>
    <row r="133" ht="30" customHeight="1" spans="1:19">
      <c r="A133" s="46">
        <v>127</v>
      </c>
      <c r="B133" s="71" t="s">
        <v>425</v>
      </c>
      <c r="C133" s="71" t="s">
        <v>30</v>
      </c>
      <c r="D133" s="71" t="s">
        <v>31</v>
      </c>
      <c r="E133" s="71" t="s">
        <v>32</v>
      </c>
      <c r="F133" s="71" t="s">
        <v>369</v>
      </c>
      <c r="G133" s="72" t="s">
        <v>422</v>
      </c>
      <c r="H133" s="74" t="s">
        <v>426</v>
      </c>
      <c r="I133" s="71">
        <v>4500</v>
      </c>
      <c r="J133" s="92"/>
      <c r="K133" s="93"/>
      <c r="L133" s="71">
        <f t="shared" si="7"/>
        <v>5</v>
      </c>
      <c r="M133" s="71">
        <v>2</v>
      </c>
      <c r="N133" s="71">
        <v>3</v>
      </c>
      <c r="O133" s="71">
        <v>2200</v>
      </c>
      <c r="P133" s="71">
        <v>16</v>
      </c>
      <c r="Q133" s="71">
        <v>41</v>
      </c>
      <c r="R133" s="71" t="s">
        <v>424</v>
      </c>
      <c r="S133" s="25">
        <v>14</v>
      </c>
    </row>
    <row r="134" ht="30" customHeight="1" spans="1:19">
      <c r="A134" s="46">
        <v>128</v>
      </c>
      <c r="B134" s="71" t="s">
        <v>427</v>
      </c>
      <c r="C134" s="71" t="s">
        <v>30</v>
      </c>
      <c r="D134" s="71" t="s">
        <v>31</v>
      </c>
      <c r="E134" s="71" t="s">
        <v>32</v>
      </c>
      <c r="F134" s="71" t="s">
        <v>369</v>
      </c>
      <c r="G134" s="72" t="s">
        <v>428</v>
      </c>
      <c r="H134" s="74" t="s">
        <v>429</v>
      </c>
      <c r="I134" s="71">
        <v>6000</v>
      </c>
      <c r="J134" s="92"/>
      <c r="K134" s="93"/>
      <c r="L134" s="71">
        <f t="shared" si="7"/>
        <v>5</v>
      </c>
      <c r="M134" s="71">
        <v>2</v>
      </c>
      <c r="N134" s="71">
        <v>3</v>
      </c>
      <c r="O134" s="71">
        <v>1600</v>
      </c>
      <c r="P134" s="71">
        <v>13</v>
      </c>
      <c r="Q134" s="71">
        <v>35</v>
      </c>
      <c r="R134" s="71" t="s">
        <v>424</v>
      </c>
      <c r="S134" s="25">
        <v>14</v>
      </c>
    </row>
    <row r="135" ht="30" customHeight="1" spans="1:19">
      <c r="A135" s="46">
        <v>129</v>
      </c>
      <c r="B135" s="71" t="s">
        <v>430</v>
      </c>
      <c r="C135" s="71" t="s">
        <v>30</v>
      </c>
      <c r="D135" s="71" t="s">
        <v>31</v>
      </c>
      <c r="E135" s="71" t="s">
        <v>32</v>
      </c>
      <c r="F135" s="71" t="s">
        <v>369</v>
      </c>
      <c r="G135" s="72" t="s">
        <v>431</v>
      </c>
      <c r="H135" s="74" t="s">
        <v>432</v>
      </c>
      <c r="I135" s="71">
        <v>4300</v>
      </c>
      <c r="J135" s="92"/>
      <c r="K135" s="93"/>
      <c r="L135" s="71">
        <f t="shared" si="7"/>
        <v>5</v>
      </c>
      <c r="M135" s="71">
        <v>2</v>
      </c>
      <c r="N135" s="71">
        <v>3</v>
      </c>
      <c r="O135" s="71">
        <v>1200</v>
      </c>
      <c r="P135" s="71">
        <v>11</v>
      </c>
      <c r="Q135" s="71">
        <v>12</v>
      </c>
      <c r="R135" s="71" t="s">
        <v>424</v>
      </c>
      <c r="S135" s="25">
        <v>12</v>
      </c>
    </row>
    <row r="136" ht="30" customHeight="1" spans="1:19">
      <c r="A136" s="46">
        <v>130</v>
      </c>
      <c r="B136" s="46" t="s">
        <v>123</v>
      </c>
      <c r="C136" s="46" t="s">
        <v>30</v>
      </c>
      <c r="D136" s="46" t="s">
        <v>31</v>
      </c>
      <c r="E136" s="46" t="s">
        <v>32</v>
      </c>
      <c r="F136" s="46" t="s">
        <v>433</v>
      </c>
      <c r="G136" s="68" t="s">
        <v>434</v>
      </c>
      <c r="H136" s="69" t="s">
        <v>435</v>
      </c>
      <c r="I136" s="46">
        <v>2800</v>
      </c>
      <c r="J136" s="92"/>
      <c r="K136" s="93"/>
      <c r="L136" s="46">
        <f t="shared" si="7"/>
        <v>5</v>
      </c>
      <c r="M136" s="46">
        <v>2</v>
      </c>
      <c r="N136" s="46">
        <v>3</v>
      </c>
      <c r="O136" s="46">
        <v>1000</v>
      </c>
      <c r="P136" s="46">
        <v>25</v>
      </c>
      <c r="Q136" s="46">
        <v>38</v>
      </c>
      <c r="R136" s="46" t="s">
        <v>436</v>
      </c>
      <c r="S136" s="46">
        <v>60</v>
      </c>
    </row>
    <row r="137" ht="30" customHeight="1" spans="1:19">
      <c r="A137" s="46">
        <v>131</v>
      </c>
      <c r="B137" s="46" t="s">
        <v>437</v>
      </c>
      <c r="C137" s="46" t="s">
        <v>30</v>
      </c>
      <c r="D137" s="46" t="s">
        <v>31</v>
      </c>
      <c r="E137" s="46" t="s">
        <v>32</v>
      </c>
      <c r="F137" s="46" t="s">
        <v>433</v>
      </c>
      <c r="G137" s="68" t="s">
        <v>438</v>
      </c>
      <c r="H137" s="69" t="s">
        <v>439</v>
      </c>
      <c r="I137" s="46">
        <v>3500</v>
      </c>
      <c r="J137" s="92"/>
      <c r="K137" s="93"/>
      <c r="L137" s="46">
        <f t="shared" si="7"/>
        <v>5</v>
      </c>
      <c r="M137" s="46">
        <v>2</v>
      </c>
      <c r="N137" s="46">
        <v>3</v>
      </c>
      <c r="O137" s="77">
        <v>1500</v>
      </c>
      <c r="P137" s="77">
        <v>12</v>
      </c>
      <c r="Q137" s="77">
        <v>23</v>
      </c>
      <c r="R137" s="46" t="s">
        <v>436</v>
      </c>
      <c r="S137" s="18">
        <v>30</v>
      </c>
    </row>
    <row r="138" ht="30" customHeight="1" spans="1:19">
      <c r="A138" s="46">
        <v>132</v>
      </c>
      <c r="B138" s="71" t="s">
        <v>128</v>
      </c>
      <c r="C138" s="71" t="s">
        <v>30</v>
      </c>
      <c r="D138" s="71" t="s">
        <v>31</v>
      </c>
      <c r="E138" s="71" t="s">
        <v>32</v>
      </c>
      <c r="F138" s="71" t="s">
        <v>433</v>
      </c>
      <c r="G138" s="72" t="s">
        <v>434</v>
      </c>
      <c r="H138" s="74" t="s">
        <v>440</v>
      </c>
      <c r="I138" s="71">
        <v>2800</v>
      </c>
      <c r="J138" s="92"/>
      <c r="K138" s="93"/>
      <c r="L138" s="71">
        <f t="shared" si="7"/>
        <v>5</v>
      </c>
      <c r="M138" s="71">
        <v>2</v>
      </c>
      <c r="N138" s="71">
        <v>3</v>
      </c>
      <c r="O138" s="71">
        <v>1000</v>
      </c>
      <c r="P138" s="71">
        <v>25</v>
      </c>
      <c r="Q138" s="71">
        <v>38</v>
      </c>
      <c r="R138" s="71" t="s">
        <v>436</v>
      </c>
      <c r="S138" s="71">
        <v>20</v>
      </c>
    </row>
    <row r="139" ht="30" customHeight="1" spans="1:19">
      <c r="A139" s="46">
        <v>133</v>
      </c>
      <c r="B139" s="71" t="s">
        <v>441</v>
      </c>
      <c r="C139" s="71" t="s">
        <v>30</v>
      </c>
      <c r="D139" s="71" t="s">
        <v>31</v>
      </c>
      <c r="E139" s="71" t="s">
        <v>32</v>
      </c>
      <c r="F139" s="71" t="s">
        <v>433</v>
      </c>
      <c r="G139" s="72" t="s">
        <v>434</v>
      </c>
      <c r="H139" s="74" t="s">
        <v>442</v>
      </c>
      <c r="I139" s="71">
        <v>6400</v>
      </c>
      <c r="J139" s="92"/>
      <c r="K139" s="93"/>
      <c r="L139" s="71">
        <f t="shared" si="7"/>
        <v>5</v>
      </c>
      <c r="M139" s="71">
        <v>2</v>
      </c>
      <c r="N139" s="71">
        <v>3</v>
      </c>
      <c r="O139" s="71">
        <v>2500</v>
      </c>
      <c r="P139" s="71">
        <v>30</v>
      </c>
      <c r="Q139" s="71">
        <v>40</v>
      </c>
      <c r="R139" s="71" t="s">
        <v>436</v>
      </c>
      <c r="S139" s="71">
        <v>50</v>
      </c>
    </row>
    <row r="140" ht="30" customHeight="1" spans="1:19">
      <c r="A140" s="46">
        <v>134</v>
      </c>
      <c r="B140" s="71" t="s">
        <v>443</v>
      </c>
      <c r="C140" s="71" t="s">
        <v>30</v>
      </c>
      <c r="D140" s="71" t="s">
        <v>31</v>
      </c>
      <c r="E140" s="71" t="s">
        <v>32</v>
      </c>
      <c r="F140" s="71" t="s">
        <v>433</v>
      </c>
      <c r="G140" s="72" t="s">
        <v>434</v>
      </c>
      <c r="H140" s="74" t="s">
        <v>444</v>
      </c>
      <c r="I140" s="71">
        <v>6000</v>
      </c>
      <c r="J140" s="92"/>
      <c r="K140" s="93"/>
      <c r="L140" s="71">
        <f t="shared" si="7"/>
        <v>5</v>
      </c>
      <c r="M140" s="71">
        <v>2</v>
      </c>
      <c r="N140" s="71">
        <v>3</v>
      </c>
      <c r="O140" s="71">
        <v>2000</v>
      </c>
      <c r="P140" s="71">
        <v>20</v>
      </c>
      <c r="Q140" s="71">
        <v>50</v>
      </c>
      <c r="R140" s="71" t="s">
        <v>436</v>
      </c>
      <c r="S140" s="71">
        <v>60</v>
      </c>
    </row>
    <row r="141" ht="30" customHeight="1" spans="1:19">
      <c r="A141" s="46">
        <v>135</v>
      </c>
      <c r="B141" s="71" t="s">
        <v>445</v>
      </c>
      <c r="C141" s="71" t="s">
        <v>30</v>
      </c>
      <c r="D141" s="71" t="s">
        <v>31</v>
      </c>
      <c r="E141" s="71" t="s">
        <v>32</v>
      </c>
      <c r="F141" s="71" t="s">
        <v>433</v>
      </c>
      <c r="G141" s="72" t="s">
        <v>434</v>
      </c>
      <c r="H141" s="74" t="s">
        <v>446</v>
      </c>
      <c r="I141" s="71">
        <v>3500</v>
      </c>
      <c r="J141" s="92"/>
      <c r="K141" s="93"/>
      <c r="L141" s="71">
        <f t="shared" si="7"/>
        <v>5</v>
      </c>
      <c r="M141" s="71">
        <v>2</v>
      </c>
      <c r="N141" s="71">
        <v>3</v>
      </c>
      <c r="O141" s="71">
        <v>1500</v>
      </c>
      <c r="P141" s="71">
        <v>12</v>
      </c>
      <c r="Q141" s="71">
        <v>23</v>
      </c>
      <c r="R141" s="71" t="s">
        <v>436</v>
      </c>
      <c r="S141" s="25">
        <v>20</v>
      </c>
    </row>
    <row r="142" ht="30" customHeight="1" spans="1:19">
      <c r="A142" s="46">
        <v>136</v>
      </c>
      <c r="B142" s="46" t="s">
        <v>447</v>
      </c>
      <c r="C142" s="46" t="s">
        <v>30</v>
      </c>
      <c r="D142" s="46" t="s">
        <v>31</v>
      </c>
      <c r="E142" s="46" t="s">
        <v>32</v>
      </c>
      <c r="F142" s="46" t="s">
        <v>433</v>
      </c>
      <c r="G142" s="68" t="s">
        <v>448</v>
      </c>
      <c r="H142" s="69" t="s">
        <v>449</v>
      </c>
      <c r="I142" s="46">
        <v>4000</v>
      </c>
      <c r="J142" s="92"/>
      <c r="K142" s="93"/>
      <c r="L142" s="46">
        <f t="shared" si="7"/>
        <v>5</v>
      </c>
      <c r="M142" s="46">
        <v>2</v>
      </c>
      <c r="N142" s="46">
        <v>3</v>
      </c>
      <c r="O142" s="46">
        <v>3000</v>
      </c>
      <c r="P142" s="46">
        <v>10</v>
      </c>
      <c r="Q142" s="46">
        <v>23</v>
      </c>
      <c r="R142" s="46" t="s">
        <v>450</v>
      </c>
      <c r="S142" s="46">
        <v>100</v>
      </c>
    </row>
    <row r="143" ht="30" customHeight="1" spans="1:19">
      <c r="A143" s="46">
        <v>137</v>
      </c>
      <c r="B143" s="46" t="s">
        <v>451</v>
      </c>
      <c r="C143" s="46" t="s">
        <v>30</v>
      </c>
      <c r="D143" s="46" t="s">
        <v>31</v>
      </c>
      <c r="E143" s="46" t="s">
        <v>32</v>
      </c>
      <c r="F143" s="46" t="s">
        <v>433</v>
      </c>
      <c r="G143" s="68" t="s">
        <v>448</v>
      </c>
      <c r="H143" s="69" t="s">
        <v>452</v>
      </c>
      <c r="I143" s="46">
        <v>6000</v>
      </c>
      <c r="J143" s="92"/>
      <c r="K143" s="93"/>
      <c r="L143" s="46">
        <f t="shared" si="7"/>
        <v>5</v>
      </c>
      <c r="M143" s="46">
        <v>2</v>
      </c>
      <c r="N143" s="46">
        <v>3</v>
      </c>
      <c r="O143" s="46">
        <v>3000</v>
      </c>
      <c r="P143" s="46">
        <v>12</v>
      </c>
      <c r="Q143" s="46">
        <v>30</v>
      </c>
      <c r="R143" s="46" t="s">
        <v>450</v>
      </c>
      <c r="S143" s="46">
        <v>100</v>
      </c>
    </row>
    <row r="144" ht="30" customHeight="1" spans="1:19">
      <c r="A144" s="46">
        <v>138</v>
      </c>
      <c r="B144" s="46" t="s">
        <v>453</v>
      </c>
      <c r="C144" s="46" t="s">
        <v>30</v>
      </c>
      <c r="D144" s="46" t="s">
        <v>31</v>
      </c>
      <c r="E144" s="46" t="s">
        <v>32</v>
      </c>
      <c r="F144" s="46" t="s">
        <v>433</v>
      </c>
      <c r="G144" s="68" t="s">
        <v>454</v>
      </c>
      <c r="H144" s="69" t="s">
        <v>455</v>
      </c>
      <c r="I144" s="46">
        <v>4000</v>
      </c>
      <c r="J144" s="92"/>
      <c r="K144" s="93"/>
      <c r="L144" s="46">
        <f t="shared" si="7"/>
        <v>5</v>
      </c>
      <c r="M144" s="46">
        <v>2</v>
      </c>
      <c r="N144" s="46">
        <v>3</v>
      </c>
      <c r="O144" s="46">
        <v>2100</v>
      </c>
      <c r="P144" s="46">
        <v>20</v>
      </c>
      <c r="Q144" s="46">
        <v>30</v>
      </c>
      <c r="R144" s="46" t="s">
        <v>456</v>
      </c>
      <c r="S144" s="46">
        <v>100</v>
      </c>
    </row>
    <row r="145" ht="30" customHeight="1" spans="1:19">
      <c r="A145" s="46">
        <v>139</v>
      </c>
      <c r="B145" s="46" t="s">
        <v>457</v>
      </c>
      <c r="C145" s="46" t="s">
        <v>30</v>
      </c>
      <c r="D145" s="46" t="s">
        <v>31</v>
      </c>
      <c r="E145" s="46" t="s">
        <v>32</v>
      </c>
      <c r="F145" s="46" t="s">
        <v>433</v>
      </c>
      <c r="G145" s="68" t="s">
        <v>458</v>
      </c>
      <c r="H145" s="69" t="s">
        <v>459</v>
      </c>
      <c r="I145" s="46">
        <v>3000</v>
      </c>
      <c r="J145" s="92"/>
      <c r="K145" s="93"/>
      <c r="L145" s="46">
        <f t="shared" si="7"/>
        <v>5</v>
      </c>
      <c r="M145" s="46">
        <v>2</v>
      </c>
      <c r="N145" s="46">
        <v>3</v>
      </c>
      <c r="O145" s="46">
        <v>1500</v>
      </c>
      <c r="P145" s="46">
        <v>10</v>
      </c>
      <c r="Q145" s="46">
        <v>20</v>
      </c>
      <c r="R145" s="46" t="s">
        <v>460</v>
      </c>
      <c r="S145" s="46">
        <v>100</v>
      </c>
    </row>
    <row r="146" ht="30" customHeight="1" spans="1:19">
      <c r="A146" s="46">
        <v>140</v>
      </c>
      <c r="B146" s="46" t="s">
        <v>461</v>
      </c>
      <c r="C146" s="46" t="s">
        <v>30</v>
      </c>
      <c r="D146" s="46" t="s">
        <v>31</v>
      </c>
      <c r="E146" s="46" t="s">
        <v>32</v>
      </c>
      <c r="F146" s="46" t="s">
        <v>433</v>
      </c>
      <c r="G146" s="68" t="s">
        <v>462</v>
      </c>
      <c r="H146" s="69" t="s">
        <v>463</v>
      </c>
      <c r="I146" s="46">
        <v>2800</v>
      </c>
      <c r="J146" s="92"/>
      <c r="K146" s="93"/>
      <c r="L146" s="46">
        <f t="shared" si="7"/>
        <v>5</v>
      </c>
      <c r="M146" s="46">
        <v>2</v>
      </c>
      <c r="N146" s="46">
        <v>3</v>
      </c>
      <c r="O146" s="46">
        <v>1500</v>
      </c>
      <c r="P146" s="46">
        <v>10</v>
      </c>
      <c r="Q146" s="46">
        <v>15</v>
      </c>
      <c r="R146" s="46" t="s">
        <v>464</v>
      </c>
      <c r="S146" s="46">
        <v>100</v>
      </c>
    </row>
    <row r="147" ht="30" customHeight="1" spans="1:19">
      <c r="A147" s="46">
        <v>141</v>
      </c>
      <c r="B147" s="46" t="s">
        <v>465</v>
      </c>
      <c r="C147" s="46" t="s">
        <v>30</v>
      </c>
      <c r="D147" s="46" t="s">
        <v>31</v>
      </c>
      <c r="E147" s="46" t="s">
        <v>32</v>
      </c>
      <c r="F147" s="46" t="s">
        <v>433</v>
      </c>
      <c r="G147" s="68" t="s">
        <v>466</v>
      </c>
      <c r="H147" s="69" t="s">
        <v>467</v>
      </c>
      <c r="I147" s="46">
        <v>4500</v>
      </c>
      <c r="J147" s="92"/>
      <c r="K147" s="93"/>
      <c r="L147" s="46">
        <f t="shared" si="7"/>
        <v>5</v>
      </c>
      <c r="M147" s="46">
        <v>2</v>
      </c>
      <c r="N147" s="46">
        <v>3</v>
      </c>
      <c r="O147" s="46">
        <v>2300</v>
      </c>
      <c r="P147" s="46">
        <v>23</v>
      </c>
      <c r="Q147" s="46">
        <v>45</v>
      </c>
      <c r="R147" s="46" t="s">
        <v>468</v>
      </c>
      <c r="S147" s="46">
        <v>100</v>
      </c>
    </row>
    <row r="148" ht="30" customHeight="1" spans="1:19">
      <c r="A148" s="46">
        <v>142</v>
      </c>
      <c r="B148" s="46" t="s">
        <v>469</v>
      </c>
      <c r="C148" s="46" t="s">
        <v>30</v>
      </c>
      <c r="D148" s="46" t="s">
        <v>31</v>
      </c>
      <c r="E148" s="46" t="s">
        <v>32</v>
      </c>
      <c r="F148" s="46" t="s">
        <v>433</v>
      </c>
      <c r="G148" s="68" t="s">
        <v>470</v>
      </c>
      <c r="H148" s="75" t="s">
        <v>471</v>
      </c>
      <c r="I148" s="46">
        <v>13000</v>
      </c>
      <c r="J148" s="92"/>
      <c r="K148" s="93"/>
      <c r="L148" s="46">
        <f t="shared" si="7"/>
        <v>5</v>
      </c>
      <c r="M148" s="46">
        <v>2</v>
      </c>
      <c r="N148" s="46">
        <v>3</v>
      </c>
      <c r="O148" s="46">
        <v>7000</v>
      </c>
      <c r="P148" s="46">
        <v>30</v>
      </c>
      <c r="Q148" s="46">
        <v>50</v>
      </c>
      <c r="R148" s="46" t="s">
        <v>472</v>
      </c>
      <c r="S148" s="46">
        <v>100</v>
      </c>
    </row>
    <row r="149" ht="30" customHeight="1" spans="1:19">
      <c r="A149" s="46">
        <v>143</v>
      </c>
      <c r="B149" s="71" t="s">
        <v>243</v>
      </c>
      <c r="C149" s="71" t="s">
        <v>30</v>
      </c>
      <c r="D149" s="71" t="s">
        <v>31</v>
      </c>
      <c r="E149" s="71" t="s">
        <v>32</v>
      </c>
      <c r="F149" s="71" t="s">
        <v>433</v>
      </c>
      <c r="G149" s="72" t="s">
        <v>473</v>
      </c>
      <c r="H149" s="73" t="s">
        <v>474</v>
      </c>
      <c r="I149" s="71">
        <v>4400</v>
      </c>
      <c r="J149" s="92"/>
      <c r="K149" s="93"/>
      <c r="L149" s="71">
        <f t="shared" si="7"/>
        <v>5</v>
      </c>
      <c r="M149" s="71">
        <v>2</v>
      </c>
      <c r="N149" s="71">
        <v>3</v>
      </c>
      <c r="O149" s="71">
        <v>1900</v>
      </c>
      <c r="P149" s="71">
        <v>14</v>
      </c>
      <c r="Q149" s="71">
        <v>25</v>
      </c>
      <c r="R149" s="71" t="s">
        <v>475</v>
      </c>
      <c r="S149" s="71">
        <v>100</v>
      </c>
    </row>
    <row r="150" ht="30" customHeight="1" spans="1:19">
      <c r="A150" s="46">
        <v>144</v>
      </c>
      <c r="B150" s="71" t="s">
        <v>476</v>
      </c>
      <c r="C150" s="71" t="s">
        <v>30</v>
      </c>
      <c r="D150" s="71" t="s">
        <v>31</v>
      </c>
      <c r="E150" s="71" t="s">
        <v>32</v>
      </c>
      <c r="F150" s="71" t="s">
        <v>433</v>
      </c>
      <c r="G150" s="72" t="s">
        <v>477</v>
      </c>
      <c r="H150" s="73" t="s">
        <v>478</v>
      </c>
      <c r="I150" s="71">
        <v>4400</v>
      </c>
      <c r="J150" s="92"/>
      <c r="K150" s="93"/>
      <c r="L150" s="71">
        <f t="shared" si="7"/>
        <v>5</v>
      </c>
      <c r="M150" s="71">
        <v>2</v>
      </c>
      <c r="N150" s="71">
        <v>3</v>
      </c>
      <c r="O150" s="71">
        <v>2060</v>
      </c>
      <c r="P150" s="71">
        <v>18</v>
      </c>
      <c r="Q150" s="71">
        <v>31</v>
      </c>
      <c r="R150" s="71" t="s">
        <v>475</v>
      </c>
      <c r="S150" s="71">
        <v>100</v>
      </c>
    </row>
    <row r="151" ht="30" customHeight="1" spans="1:19">
      <c r="A151" s="46">
        <v>145</v>
      </c>
      <c r="B151" s="71" t="s">
        <v>479</v>
      </c>
      <c r="C151" s="71" t="s">
        <v>30</v>
      </c>
      <c r="D151" s="71" t="s">
        <v>31</v>
      </c>
      <c r="E151" s="71" t="s">
        <v>32</v>
      </c>
      <c r="F151" s="71" t="s">
        <v>433</v>
      </c>
      <c r="G151" s="72" t="s">
        <v>480</v>
      </c>
      <c r="H151" s="73" t="s">
        <v>481</v>
      </c>
      <c r="I151" s="71">
        <v>4400</v>
      </c>
      <c r="J151" s="92"/>
      <c r="K151" s="93"/>
      <c r="L151" s="71">
        <f t="shared" si="7"/>
        <v>5</v>
      </c>
      <c r="M151" s="71">
        <v>2</v>
      </c>
      <c r="N151" s="71">
        <v>3</v>
      </c>
      <c r="O151" s="71">
        <v>2300</v>
      </c>
      <c r="P151" s="71">
        <v>12</v>
      </c>
      <c r="Q151" s="71">
        <v>43</v>
      </c>
      <c r="R151" s="71" t="s">
        <v>475</v>
      </c>
      <c r="S151" s="71">
        <v>100</v>
      </c>
    </row>
    <row r="152" ht="30" customHeight="1" spans="1:19">
      <c r="A152" s="46">
        <v>146</v>
      </c>
      <c r="B152" s="71" t="s">
        <v>482</v>
      </c>
      <c r="C152" s="71" t="s">
        <v>30</v>
      </c>
      <c r="D152" s="71" t="s">
        <v>31</v>
      </c>
      <c r="E152" s="71" t="s">
        <v>32</v>
      </c>
      <c r="F152" s="71" t="s">
        <v>433</v>
      </c>
      <c r="G152" s="72" t="s">
        <v>483</v>
      </c>
      <c r="H152" s="73" t="s">
        <v>484</v>
      </c>
      <c r="I152" s="71">
        <v>5000</v>
      </c>
      <c r="J152" s="92"/>
      <c r="K152" s="93"/>
      <c r="L152" s="71">
        <f t="shared" si="7"/>
        <v>5</v>
      </c>
      <c r="M152" s="71">
        <v>2</v>
      </c>
      <c r="N152" s="71">
        <v>3</v>
      </c>
      <c r="O152" s="71">
        <v>1600</v>
      </c>
      <c r="P152" s="71">
        <v>13</v>
      </c>
      <c r="Q152" s="71">
        <v>32</v>
      </c>
      <c r="R152" s="71" t="s">
        <v>475</v>
      </c>
      <c r="S152" s="71">
        <v>100</v>
      </c>
    </row>
    <row r="153" ht="30" customHeight="1" spans="1:19">
      <c r="A153" s="46">
        <v>147</v>
      </c>
      <c r="B153" s="71" t="s">
        <v>485</v>
      </c>
      <c r="C153" s="71" t="s">
        <v>30</v>
      </c>
      <c r="D153" s="71" t="s">
        <v>31</v>
      </c>
      <c r="E153" s="71" t="s">
        <v>32</v>
      </c>
      <c r="F153" s="71" t="s">
        <v>433</v>
      </c>
      <c r="G153" s="72" t="s">
        <v>486</v>
      </c>
      <c r="H153" s="73" t="s">
        <v>487</v>
      </c>
      <c r="I153" s="71">
        <v>3400</v>
      </c>
      <c r="J153" s="92"/>
      <c r="K153" s="93"/>
      <c r="L153" s="71">
        <f t="shared" si="7"/>
        <v>5</v>
      </c>
      <c r="M153" s="71">
        <v>2</v>
      </c>
      <c r="N153" s="71">
        <v>3</v>
      </c>
      <c r="O153" s="71">
        <v>5700</v>
      </c>
      <c r="P153" s="71">
        <v>39</v>
      </c>
      <c r="Q153" s="71">
        <v>74</v>
      </c>
      <c r="R153" s="71" t="s">
        <v>475</v>
      </c>
      <c r="S153" s="71">
        <v>100</v>
      </c>
    </row>
    <row r="154" ht="30" customHeight="1" spans="1:19">
      <c r="A154" s="46">
        <v>148</v>
      </c>
      <c r="B154" s="71" t="s">
        <v>488</v>
      </c>
      <c r="C154" s="71" t="s">
        <v>30</v>
      </c>
      <c r="D154" s="71" t="s">
        <v>31</v>
      </c>
      <c r="E154" s="71" t="s">
        <v>32</v>
      </c>
      <c r="F154" s="71" t="s">
        <v>433</v>
      </c>
      <c r="G154" s="72" t="s">
        <v>489</v>
      </c>
      <c r="H154" s="73" t="s">
        <v>490</v>
      </c>
      <c r="I154" s="71">
        <v>2800</v>
      </c>
      <c r="J154" s="92"/>
      <c r="K154" s="93"/>
      <c r="L154" s="71">
        <f t="shared" si="7"/>
        <v>5</v>
      </c>
      <c r="M154" s="71">
        <v>2</v>
      </c>
      <c r="N154" s="71">
        <v>3</v>
      </c>
      <c r="O154" s="71">
        <v>1700</v>
      </c>
      <c r="P154" s="71">
        <v>13</v>
      </c>
      <c r="Q154" s="71">
        <v>29</v>
      </c>
      <c r="R154" s="71" t="s">
        <v>475</v>
      </c>
      <c r="S154" s="71">
        <v>100</v>
      </c>
    </row>
    <row r="155" ht="30" customHeight="1" spans="1:19">
      <c r="A155" s="46">
        <v>149</v>
      </c>
      <c r="B155" s="71" t="s">
        <v>491</v>
      </c>
      <c r="C155" s="71" t="s">
        <v>30</v>
      </c>
      <c r="D155" s="71" t="s">
        <v>31</v>
      </c>
      <c r="E155" s="71" t="s">
        <v>32</v>
      </c>
      <c r="F155" s="71" t="s">
        <v>433</v>
      </c>
      <c r="G155" s="72" t="s">
        <v>492</v>
      </c>
      <c r="H155" s="73" t="s">
        <v>493</v>
      </c>
      <c r="I155" s="71">
        <v>6400</v>
      </c>
      <c r="J155" s="92"/>
      <c r="K155" s="93"/>
      <c r="L155" s="71">
        <f t="shared" si="7"/>
        <v>5</v>
      </c>
      <c r="M155" s="71">
        <v>2</v>
      </c>
      <c r="N155" s="71">
        <v>3</v>
      </c>
      <c r="O155" s="71">
        <v>1500</v>
      </c>
      <c r="P155" s="71">
        <v>12</v>
      </c>
      <c r="Q155" s="71">
        <v>23</v>
      </c>
      <c r="R155" s="71" t="s">
        <v>475</v>
      </c>
      <c r="S155" s="71">
        <v>100</v>
      </c>
    </row>
    <row r="156" ht="30" customHeight="1" spans="1:19">
      <c r="A156" s="46">
        <v>150</v>
      </c>
      <c r="B156" s="46" t="s">
        <v>494</v>
      </c>
      <c r="C156" s="46" t="s">
        <v>30</v>
      </c>
      <c r="D156" s="46" t="s">
        <v>31</v>
      </c>
      <c r="E156" s="46" t="s">
        <v>32</v>
      </c>
      <c r="F156" s="46" t="s">
        <v>433</v>
      </c>
      <c r="G156" s="68" t="s">
        <v>495</v>
      </c>
      <c r="H156" s="75" t="s">
        <v>496</v>
      </c>
      <c r="I156" s="46">
        <v>9800</v>
      </c>
      <c r="J156" s="92"/>
      <c r="K156" s="93"/>
      <c r="L156" s="46">
        <f t="shared" si="7"/>
        <v>5</v>
      </c>
      <c r="M156" s="46">
        <v>2</v>
      </c>
      <c r="N156" s="46">
        <v>3</v>
      </c>
      <c r="O156" s="46">
        <v>6000</v>
      </c>
      <c r="P156" s="46">
        <v>30</v>
      </c>
      <c r="Q156" s="46">
        <v>60</v>
      </c>
      <c r="R156" s="46" t="s">
        <v>497</v>
      </c>
      <c r="S156" s="46">
        <v>100</v>
      </c>
    </row>
    <row r="157" ht="30" customHeight="1" spans="1:19">
      <c r="A157" s="46">
        <v>151</v>
      </c>
      <c r="B157" s="46" t="s">
        <v>498</v>
      </c>
      <c r="C157" s="46" t="s">
        <v>30</v>
      </c>
      <c r="D157" s="46" t="s">
        <v>31</v>
      </c>
      <c r="E157" s="46" t="s">
        <v>32</v>
      </c>
      <c r="F157" s="46" t="s">
        <v>433</v>
      </c>
      <c r="G157" s="68" t="s">
        <v>495</v>
      </c>
      <c r="H157" s="75" t="s">
        <v>499</v>
      </c>
      <c r="I157" s="46">
        <v>6000</v>
      </c>
      <c r="J157" s="92"/>
      <c r="K157" s="93"/>
      <c r="L157" s="46">
        <f t="shared" si="7"/>
        <v>5</v>
      </c>
      <c r="M157" s="46">
        <v>2</v>
      </c>
      <c r="N157" s="46">
        <v>3</v>
      </c>
      <c r="O157" s="46">
        <v>3000</v>
      </c>
      <c r="P157" s="46">
        <v>10</v>
      </c>
      <c r="Q157" s="46">
        <v>30</v>
      </c>
      <c r="R157" s="46" t="s">
        <v>497</v>
      </c>
      <c r="S157" s="46">
        <v>100</v>
      </c>
    </row>
    <row r="158" ht="30" customHeight="1" spans="1:19">
      <c r="A158" s="46">
        <v>152</v>
      </c>
      <c r="B158" s="71" t="s">
        <v>123</v>
      </c>
      <c r="C158" s="71" t="s">
        <v>30</v>
      </c>
      <c r="D158" s="71" t="s">
        <v>31</v>
      </c>
      <c r="E158" s="71" t="s">
        <v>32</v>
      </c>
      <c r="F158" s="71" t="s">
        <v>433</v>
      </c>
      <c r="G158" s="72" t="s">
        <v>500</v>
      </c>
      <c r="H158" s="73" t="s">
        <v>501</v>
      </c>
      <c r="I158" s="72">
        <v>3400</v>
      </c>
      <c r="J158" s="92"/>
      <c r="K158" s="93"/>
      <c r="L158" s="71">
        <f t="shared" si="7"/>
        <v>5</v>
      </c>
      <c r="M158" s="71">
        <v>2</v>
      </c>
      <c r="N158" s="71">
        <v>3</v>
      </c>
      <c r="O158" s="71">
        <v>2100</v>
      </c>
      <c r="P158" s="71">
        <v>12</v>
      </c>
      <c r="Q158" s="71">
        <v>48</v>
      </c>
      <c r="R158" s="71" t="s">
        <v>502</v>
      </c>
      <c r="S158" s="71">
        <v>100</v>
      </c>
    </row>
    <row r="159" ht="30" customHeight="1" spans="1:19">
      <c r="A159" s="46">
        <v>153</v>
      </c>
      <c r="B159" s="71" t="s">
        <v>503</v>
      </c>
      <c r="C159" s="71" t="s">
        <v>30</v>
      </c>
      <c r="D159" s="71" t="s">
        <v>31</v>
      </c>
      <c r="E159" s="71" t="s">
        <v>32</v>
      </c>
      <c r="F159" s="71" t="s">
        <v>433</v>
      </c>
      <c r="G159" s="72" t="s">
        <v>500</v>
      </c>
      <c r="H159" s="73" t="s">
        <v>504</v>
      </c>
      <c r="I159" s="72">
        <v>4600</v>
      </c>
      <c r="J159" s="92"/>
      <c r="K159" s="93"/>
      <c r="L159" s="71">
        <f t="shared" si="7"/>
        <v>5</v>
      </c>
      <c r="M159" s="71">
        <v>2</v>
      </c>
      <c r="N159" s="71">
        <v>3</v>
      </c>
      <c r="O159" s="71">
        <v>1900</v>
      </c>
      <c r="P159" s="71">
        <v>12</v>
      </c>
      <c r="Q159" s="71">
        <v>36</v>
      </c>
      <c r="R159" s="71" t="s">
        <v>502</v>
      </c>
      <c r="S159" s="71">
        <v>100</v>
      </c>
    </row>
    <row r="160" ht="30" customHeight="1" spans="1:19">
      <c r="A160" s="46">
        <v>154</v>
      </c>
      <c r="B160" s="77" t="s">
        <v>505</v>
      </c>
      <c r="C160" s="46" t="s">
        <v>30</v>
      </c>
      <c r="D160" s="46" t="s">
        <v>31</v>
      </c>
      <c r="E160" s="46" t="s">
        <v>32</v>
      </c>
      <c r="F160" s="46" t="s">
        <v>433</v>
      </c>
      <c r="G160" s="68" t="s">
        <v>500</v>
      </c>
      <c r="H160" s="70" t="s">
        <v>506</v>
      </c>
      <c r="I160" s="68">
        <v>5000</v>
      </c>
      <c r="J160" s="92"/>
      <c r="K160" s="93"/>
      <c r="L160" s="46">
        <f t="shared" si="7"/>
        <v>5</v>
      </c>
      <c r="M160" s="46">
        <v>2</v>
      </c>
      <c r="N160" s="46">
        <v>3</v>
      </c>
      <c r="O160" s="77">
        <v>2300</v>
      </c>
      <c r="P160" s="77">
        <v>19</v>
      </c>
      <c r="Q160" s="77">
        <v>42</v>
      </c>
      <c r="R160" s="46" t="s">
        <v>502</v>
      </c>
      <c r="S160" s="46">
        <v>100</v>
      </c>
    </row>
    <row r="161" ht="30" customHeight="1" spans="1:19">
      <c r="A161" s="46">
        <v>155</v>
      </c>
      <c r="B161" s="71" t="s">
        <v>507</v>
      </c>
      <c r="C161" s="71" t="s">
        <v>30</v>
      </c>
      <c r="D161" s="71" t="s">
        <v>31</v>
      </c>
      <c r="E161" s="71" t="s">
        <v>32</v>
      </c>
      <c r="F161" s="71" t="s">
        <v>433</v>
      </c>
      <c r="G161" s="72" t="s">
        <v>508</v>
      </c>
      <c r="H161" s="73" t="s">
        <v>509</v>
      </c>
      <c r="I161" s="72">
        <v>6000</v>
      </c>
      <c r="J161" s="92"/>
      <c r="K161" s="93"/>
      <c r="L161" s="71">
        <f t="shared" si="7"/>
        <v>5</v>
      </c>
      <c r="M161" s="71">
        <v>2</v>
      </c>
      <c r="N161" s="71">
        <v>3</v>
      </c>
      <c r="O161" s="71">
        <v>2200</v>
      </c>
      <c r="P161" s="71">
        <v>26</v>
      </c>
      <c r="Q161" s="71">
        <v>40</v>
      </c>
      <c r="R161" s="71" t="s">
        <v>510</v>
      </c>
      <c r="S161" s="71">
        <v>100</v>
      </c>
    </row>
    <row r="162" ht="30" customHeight="1" spans="1:19">
      <c r="A162" s="46">
        <v>156</v>
      </c>
      <c r="B162" s="71" t="s">
        <v>511</v>
      </c>
      <c r="C162" s="71" t="s">
        <v>30</v>
      </c>
      <c r="D162" s="71" t="s">
        <v>31</v>
      </c>
      <c r="E162" s="71" t="s">
        <v>32</v>
      </c>
      <c r="F162" s="71" t="s">
        <v>433</v>
      </c>
      <c r="G162" s="72" t="s">
        <v>508</v>
      </c>
      <c r="H162" s="73" t="s">
        <v>512</v>
      </c>
      <c r="I162" s="72">
        <v>2600</v>
      </c>
      <c r="J162" s="92"/>
      <c r="K162" s="93"/>
      <c r="L162" s="71">
        <f t="shared" si="7"/>
        <v>5</v>
      </c>
      <c r="M162" s="71">
        <v>2</v>
      </c>
      <c r="N162" s="71">
        <v>3</v>
      </c>
      <c r="O162" s="71">
        <v>2700</v>
      </c>
      <c r="P162" s="71">
        <v>14</v>
      </c>
      <c r="Q162" s="71">
        <v>63</v>
      </c>
      <c r="R162" s="71" t="s">
        <v>510</v>
      </c>
      <c r="S162" s="71">
        <v>100</v>
      </c>
    </row>
    <row r="163" ht="30" customHeight="1" spans="1:19">
      <c r="A163" s="46">
        <v>157</v>
      </c>
      <c r="B163" s="71" t="s">
        <v>513</v>
      </c>
      <c r="C163" s="71" t="s">
        <v>30</v>
      </c>
      <c r="D163" s="71" t="s">
        <v>31</v>
      </c>
      <c r="E163" s="71" t="s">
        <v>32</v>
      </c>
      <c r="F163" s="71" t="s">
        <v>433</v>
      </c>
      <c r="G163" s="72" t="s">
        <v>514</v>
      </c>
      <c r="H163" s="73" t="s">
        <v>515</v>
      </c>
      <c r="I163" s="72">
        <v>2600</v>
      </c>
      <c r="J163" s="92"/>
      <c r="K163" s="93"/>
      <c r="L163" s="71">
        <f t="shared" si="7"/>
        <v>5</v>
      </c>
      <c r="M163" s="71">
        <v>2</v>
      </c>
      <c r="N163" s="71">
        <v>3</v>
      </c>
      <c r="O163" s="71">
        <v>2000</v>
      </c>
      <c r="P163" s="71">
        <v>14</v>
      </c>
      <c r="Q163" s="71">
        <v>50</v>
      </c>
      <c r="R163" s="71" t="s">
        <v>510</v>
      </c>
      <c r="S163" s="71">
        <v>100</v>
      </c>
    </row>
    <row r="164" ht="30" customHeight="1" spans="1:19">
      <c r="A164" s="46">
        <v>158</v>
      </c>
      <c r="B164" s="46" t="s">
        <v>516</v>
      </c>
      <c r="C164" s="46" t="s">
        <v>30</v>
      </c>
      <c r="D164" s="46" t="s">
        <v>31</v>
      </c>
      <c r="E164" s="46" t="s">
        <v>32</v>
      </c>
      <c r="F164" s="46" t="s">
        <v>517</v>
      </c>
      <c r="G164" s="68" t="s">
        <v>518</v>
      </c>
      <c r="H164" s="69" t="s">
        <v>519</v>
      </c>
      <c r="I164" s="20">
        <v>8200</v>
      </c>
      <c r="J164" s="92"/>
      <c r="K164" s="93"/>
      <c r="L164" s="46">
        <f t="shared" si="7"/>
        <v>5</v>
      </c>
      <c r="M164" s="46">
        <v>2</v>
      </c>
      <c r="N164" s="46">
        <v>3</v>
      </c>
      <c r="O164" s="77">
        <v>1800</v>
      </c>
      <c r="P164" s="77">
        <v>10</v>
      </c>
      <c r="Q164" s="77">
        <v>9</v>
      </c>
      <c r="R164" s="98" t="s">
        <v>520</v>
      </c>
      <c r="S164" s="18">
        <v>40</v>
      </c>
    </row>
    <row r="165" ht="30" customHeight="1" spans="1:19">
      <c r="A165" s="46">
        <v>159</v>
      </c>
      <c r="B165" s="46" t="s">
        <v>521</v>
      </c>
      <c r="C165" s="46" t="s">
        <v>30</v>
      </c>
      <c r="D165" s="46" t="s">
        <v>31</v>
      </c>
      <c r="E165" s="46" t="s">
        <v>32</v>
      </c>
      <c r="F165" s="46" t="s">
        <v>517</v>
      </c>
      <c r="G165" s="68" t="s">
        <v>522</v>
      </c>
      <c r="H165" s="69" t="s">
        <v>523</v>
      </c>
      <c r="I165" s="26">
        <v>8000</v>
      </c>
      <c r="J165" s="92"/>
      <c r="K165" s="93"/>
      <c r="L165" s="46">
        <f t="shared" si="7"/>
        <v>5</v>
      </c>
      <c r="M165" s="46">
        <v>2</v>
      </c>
      <c r="N165" s="46">
        <v>3</v>
      </c>
      <c r="O165" s="77">
        <v>2000</v>
      </c>
      <c r="P165" s="77">
        <v>12</v>
      </c>
      <c r="Q165" s="77">
        <v>11</v>
      </c>
      <c r="R165" s="99" t="s">
        <v>524</v>
      </c>
      <c r="S165" s="46">
        <v>91</v>
      </c>
    </row>
    <row r="166" ht="30" customHeight="1" spans="1:19">
      <c r="A166" s="46">
        <v>160</v>
      </c>
      <c r="B166" s="46" t="s">
        <v>121</v>
      </c>
      <c r="C166" s="46" t="s">
        <v>30</v>
      </c>
      <c r="D166" s="46" t="s">
        <v>31</v>
      </c>
      <c r="E166" s="46" t="s">
        <v>32</v>
      </c>
      <c r="F166" s="46" t="s">
        <v>517</v>
      </c>
      <c r="G166" s="68" t="s">
        <v>525</v>
      </c>
      <c r="H166" s="97" t="s">
        <v>526</v>
      </c>
      <c r="I166" s="26">
        <v>8300</v>
      </c>
      <c r="J166" s="92"/>
      <c r="K166" s="93"/>
      <c r="L166" s="46">
        <f t="shared" si="7"/>
        <v>5</v>
      </c>
      <c r="M166" s="46">
        <v>2</v>
      </c>
      <c r="N166" s="46">
        <v>3</v>
      </c>
      <c r="O166" s="77">
        <v>1800</v>
      </c>
      <c r="P166" s="77">
        <v>9</v>
      </c>
      <c r="Q166" s="77">
        <v>10</v>
      </c>
      <c r="R166" s="99" t="s">
        <v>527</v>
      </c>
      <c r="S166" s="46">
        <v>96</v>
      </c>
    </row>
    <row r="167" ht="30" customHeight="1" spans="1:19">
      <c r="A167" s="46">
        <v>161</v>
      </c>
      <c r="B167" s="18" t="s">
        <v>143</v>
      </c>
      <c r="C167" s="46" t="s">
        <v>30</v>
      </c>
      <c r="D167" s="46" t="s">
        <v>31</v>
      </c>
      <c r="E167" s="46" t="s">
        <v>32</v>
      </c>
      <c r="F167" s="18" t="s">
        <v>517</v>
      </c>
      <c r="G167" s="68" t="s">
        <v>528</v>
      </c>
      <c r="H167" s="69" t="s">
        <v>529</v>
      </c>
      <c r="I167" s="26">
        <v>8300</v>
      </c>
      <c r="J167" s="92"/>
      <c r="K167" s="93"/>
      <c r="L167" s="46">
        <f t="shared" si="7"/>
        <v>5</v>
      </c>
      <c r="M167" s="46">
        <v>2</v>
      </c>
      <c r="N167" s="46">
        <v>3</v>
      </c>
      <c r="O167" s="77">
        <v>2000</v>
      </c>
      <c r="P167" s="77">
        <v>12</v>
      </c>
      <c r="Q167" s="77">
        <v>11</v>
      </c>
      <c r="R167" s="98" t="s">
        <v>530</v>
      </c>
      <c r="S167" s="46">
        <v>86</v>
      </c>
    </row>
    <row r="168" ht="30" customHeight="1" spans="1:19">
      <c r="A168" s="46">
        <v>162</v>
      </c>
      <c r="B168" s="46" t="s">
        <v>531</v>
      </c>
      <c r="C168" s="46" t="s">
        <v>30</v>
      </c>
      <c r="D168" s="46" t="s">
        <v>31</v>
      </c>
      <c r="E168" s="46" t="s">
        <v>32</v>
      </c>
      <c r="F168" s="46" t="s">
        <v>517</v>
      </c>
      <c r="G168" s="68" t="s">
        <v>532</v>
      </c>
      <c r="H168" s="97" t="s">
        <v>533</v>
      </c>
      <c r="I168" s="20">
        <v>8200</v>
      </c>
      <c r="J168" s="92"/>
      <c r="K168" s="93"/>
      <c r="L168" s="46">
        <f t="shared" si="7"/>
        <v>5</v>
      </c>
      <c r="M168" s="46">
        <v>2</v>
      </c>
      <c r="N168" s="46">
        <v>3</v>
      </c>
      <c r="O168" s="77">
        <v>3000</v>
      </c>
      <c r="P168" s="77">
        <v>10</v>
      </c>
      <c r="Q168" s="77">
        <v>10</v>
      </c>
      <c r="R168" s="98" t="s">
        <v>534</v>
      </c>
      <c r="S168" s="46">
        <v>96</v>
      </c>
    </row>
    <row r="169" ht="30" customHeight="1" spans="1:19">
      <c r="A169" s="46">
        <v>163</v>
      </c>
      <c r="B169" s="46" t="s">
        <v>535</v>
      </c>
      <c r="C169" s="46" t="s">
        <v>30</v>
      </c>
      <c r="D169" s="46" t="s">
        <v>31</v>
      </c>
      <c r="E169" s="46" t="s">
        <v>32</v>
      </c>
      <c r="F169" s="46" t="s">
        <v>536</v>
      </c>
      <c r="G169" s="68" t="s">
        <v>537</v>
      </c>
      <c r="H169" s="70" t="s">
        <v>538</v>
      </c>
      <c r="I169" s="46">
        <v>3600</v>
      </c>
      <c r="J169" s="92"/>
      <c r="K169" s="93"/>
      <c r="L169" s="46">
        <f t="shared" si="7"/>
        <v>5</v>
      </c>
      <c r="M169" s="46">
        <v>2</v>
      </c>
      <c r="N169" s="46">
        <v>3</v>
      </c>
      <c r="O169" s="77">
        <v>3400</v>
      </c>
      <c r="P169" s="77">
        <v>12</v>
      </c>
      <c r="Q169" s="77">
        <v>16</v>
      </c>
      <c r="R169" s="46" t="s">
        <v>539</v>
      </c>
      <c r="S169" s="18">
        <v>40</v>
      </c>
    </row>
    <row r="170" ht="30" customHeight="1" spans="1:19">
      <c r="A170" s="46">
        <v>164</v>
      </c>
      <c r="B170" s="46" t="s">
        <v>540</v>
      </c>
      <c r="C170" s="46" t="s">
        <v>30</v>
      </c>
      <c r="D170" s="46" t="s">
        <v>31</v>
      </c>
      <c r="E170" s="46" t="s">
        <v>32</v>
      </c>
      <c r="F170" s="46" t="s">
        <v>536</v>
      </c>
      <c r="G170" s="68" t="s">
        <v>541</v>
      </c>
      <c r="H170" s="70" t="s">
        <v>542</v>
      </c>
      <c r="I170" s="46">
        <v>2860</v>
      </c>
      <c r="J170" s="92"/>
      <c r="K170" s="93"/>
      <c r="L170" s="46">
        <f t="shared" si="7"/>
        <v>5</v>
      </c>
      <c r="M170" s="46">
        <v>2</v>
      </c>
      <c r="N170" s="46">
        <v>3</v>
      </c>
      <c r="O170" s="46">
        <v>950</v>
      </c>
      <c r="P170" s="46">
        <v>14</v>
      </c>
      <c r="Q170" s="46">
        <v>29</v>
      </c>
      <c r="R170" s="46" t="s">
        <v>543</v>
      </c>
      <c r="S170" s="46">
        <v>91</v>
      </c>
    </row>
    <row r="171" ht="30" customHeight="1" spans="1:19">
      <c r="A171" s="46">
        <v>165</v>
      </c>
      <c r="B171" s="46" t="s">
        <v>544</v>
      </c>
      <c r="C171" s="46" t="s">
        <v>30</v>
      </c>
      <c r="D171" s="46" t="s">
        <v>31</v>
      </c>
      <c r="E171" s="46" t="s">
        <v>32</v>
      </c>
      <c r="F171" s="46" t="s">
        <v>536</v>
      </c>
      <c r="G171" s="68" t="s">
        <v>545</v>
      </c>
      <c r="H171" s="70" t="s">
        <v>546</v>
      </c>
      <c r="I171" s="46">
        <v>2900</v>
      </c>
      <c r="J171" s="92"/>
      <c r="K171" s="93"/>
      <c r="L171" s="46">
        <f t="shared" si="7"/>
        <v>5</v>
      </c>
      <c r="M171" s="46">
        <v>2</v>
      </c>
      <c r="N171" s="46">
        <v>3</v>
      </c>
      <c r="O171" s="46">
        <v>820</v>
      </c>
      <c r="P171" s="46">
        <v>16</v>
      </c>
      <c r="Q171" s="46">
        <v>40</v>
      </c>
      <c r="R171" s="46" t="s">
        <v>547</v>
      </c>
      <c r="S171" s="46">
        <v>94</v>
      </c>
    </row>
    <row r="172" ht="30" customHeight="1" spans="1:19">
      <c r="A172" s="46">
        <v>166</v>
      </c>
      <c r="B172" s="46" t="s">
        <v>548</v>
      </c>
      <c r="C172" s="46" t="s">
        <v>69</v>
      </c>
      <c r="D172" s="46" t="s">
        <v>31</v>
      </c>
      <c r="E172" s="46" t="s">
        <v>32</v>
      </c>
      <c r="F172" s="46" t="s">
        <v>536</v>
      </c>
      <c r="G172" s="68" t="s">
        <v>545</v>
      </c>
      <c r="H172" s="68" t="s">
        <v>549</v>
      </c>
      <c r="I172" s="46">
        <v>58000</v>
      </c>
      <c r="J172" s="92"/>
      <c r="K172" s="93"/>
      <c r="L172" s="46">
        <f t="shared" si="7"/>
        <v>10</v>
      </c>
      <c r="M172" s="46">
        <v>4</v>
      </c>
      <c r="N172" s="46">
        <v>6</v>
      </c>
      <c r="O172" s="46">
        <v>3000</v>
      </c>
      <c r="P172" s="46">
        <v>20</v>
      </c>
      <c r="Q172" s="46">
        <v>30</v>
      </c>
      <c r="R172" s="46" t="s">
        <v>547</v>
      </c>
      <c r="S172" s="46">
        <v>100</v>
      </c>
    </row>
    <row r="173" ht="30" customHeight="1" spans="1:19">
      <c r="A173" s="46">
        <v>167</v>
      </c>
      <c r="B173" s="46" t="s">
        <v>386</v>
      </c>
      <c r="C173" s="46" t="s">
        <v>30</v>
      </c>
      <c r="D173" s="46" t="s">
        <v>31</v>
      </c>
      <c r="E173" s="46" t="s">
        <v>32</v>
      </c>
      <c r="F173" s="46" t="s">
        <v>536</v>
      </c>
      <c r="G173" s="68" t="s">
        <v>550</v>
      </c>
      <c r="H173" s="70" t="s">
        <v>551</v>
      </c>
      <c r="I173" s="46">
        <v>3100</v>
      </c>
      <c r="J173" s="92"/>
      <c r="K173" s="93"/>
      <c r="L173" s="46">
        <f t="shared" si="7"/>
        <v>5</v>
      </c>
      <c r="M173" s="46">
        <v>2</v>
      </c>
      <c r="N173" s="46">
        <v>3</v>
      </c>
      <c r="O173" s="46">
        <v>975</v>
      </c>
      <c r="P173" s="46">
        <v>14</v>
      </c>
      <c r="Q173" s="46">
        <v>46</v>
      </c>
      <c r="R173" s="46" t="s">
        <v>552</v>
      </c>
      <c r="S173" s="46">
        <v>95</v>
      </c>
    </row>
    <row r="174" ht="30" customHeight="1" spans="1:19">
      <c r="A174" s="46">
        <v>168</v>
      </c>
      <c r="B174" s="46" t="s">
        <v>553</v>
      </c>
      <c r="C174" s="46" t="s">
        <v>30</v>
      </c>
      <c r="D174" s="46" t="s">
        <v>31</v>
      </c>
      <c r="E174" s="46" t="s">
        <v>32</v>
      </c>
      <c r="F174" s="46" t="s">
        <v>536</v>
      </c>
      <c r="G174" s="20" t="s">
        <v>554</v>
      </c>
      <c r="H174" s="69" t="s">
        <v>555</v>
      </c>
      <c r="I174" s="46">
        <v>3800</v>
      </c>
      <c r="J174" s="92"/>
      <c r="K174" s="93"/>
      <c r="L174" s="46">
        <f t="shared" si="7"/>
        <v>5</v>
      </c>
      <c r="M174" s="46">
        <v>2</v>
      </c>
      <c r="N174" s="46">
        <v>3</v>
      </c>
      <c r="O174" s="46">
        <v>1200</v>
      </c>
      <c r="P174" s="46">
        <v>13</v>
      </c>
      <c r="Q174" s="46">
        <v>50</v>
      </c>
      <c r="R174" s="46" t="s">
        <v>556</v>
      </c>
      <c r="S174" s="18">
        <v>70</v>
      </c>
    </row>
    <row r="175" ht="30" customHeight="1" spans="1:19">
      <c r="A175" s="46">
        <v>169</v>
      </c>
      <c r="B175" s="46" t="s">
        <v>557</v>
      </c>
      <c r="C175" s="46" t="s">
        <v>30</v>
      </c>
      <c r="D175" s="46" t="s">
        <v>31</v>
      </c>
      <c r="E175" s="46" t="s">
        <v>32</v>
      </c>
      <c r="F175" s="46" t="s">
        <v>536</v>
      </c>
      <c r="G175" s="68" t="s">
        <v>558</v>
      </c>
      <c r="H175" s="70" t="s">
        <v>559</v>
      </c>
      <c r="I175" s="46">
        <v>5400</v>
      </c>
      <c r="J175" s="92"/>
      <c r="K175" s="93"/>
      <c r="L175" s="46">
        <f t="shared" si="7"/>
        <v>5</v>
      </c>
      <c r="M175" s="46">
        <v>2</v>
      </c>
      <c r="N175" s="46">
        <v>3</v>
      </c>
      <c r="O175" s="77">
        <v>1500</v>
      </c>
      <c r="P175" s="77">
        <v>12</v>
      </c>
      <c r="Q175" s="77">
        <v>25</v>
      </c>
      <c r="R175" s="46" t="s">
        <v>560</v>
      </c>
      <c r="S175" s="18">
        <v>50</v>
      </c>
    </row>
    <row r="176" ht="30" customHeight="1" spans="1:19">
      <c r="A176" s="46">
        <v>170</v>
      </c>
      <c r="B176" s="46" t="s">
        <v>561</v>
      </c>
      <c r="C176" s="46" t="s">
        <v>69</v>
      </c>
      <c r="D176" s="46" t="s">
        <v>31</v>
      </c>
      <c r="E176" s="46" t="s">
        <v>32</v>
      </c>
      <c r="F176" s="46" t="s">
        <v>536</v>
      </c>
      <c r="G176" s="68" t="s">
        <v>562</v>
      </c>
      <c r="H176" s="68" t="s">
        <v>563</v>
      </c>
      <c r="I176" s="46">
        <v>19000</v>
      </c>
      <c r="J176" s="92"/>
      <c r="K176" s="93"/>
      <c r="L176" s="46">
        <f t="shared" si="7"/>
        <v>10</v>
      </c>
      <c r="M176" s="46">
        <v>4</v>
      </c>
      <c r="N176" s="46">
        <v>6</v>
      </c>
      <c r="O176" s="46">
        <v>2700</v>
      </c>
      <c r="P176" s="46">
        <v>44</v>
      </c>
      <c r="Q176" s="46">
        <v>98</v>
      </c>
      <c r="R176" s="46" t="s">
        <v>564</v>
      </c>
      <c r="S176" s="46">
        <v>223</v>
      </c>
    </row>
    <row r="177" ht="30" customHeight="1" spans="1:19">
      <c r="A177" s="46">
        <v>171</v>
      </c>
      <c r="B177" s="46" t="s">
        <v>565</v>
      </c>
      <c r="C177" s="46" t="s">
        <v>30</v>
      </c>
      <c r="D177" s="46" t="s">
        <v>31</v>
      </c>
      <c r="E177" s="46" t="s">
        <v>32</v>
      </c>
      <c r="F177" s="46" t="s">
        <v>536</v>
      </c>
      <c r="G177" s="68" t="s">
        <v>566</v>
      </c>
      <c r="H177" s="70" t="s">
        <v>567</v>
      </c>
      <c r="I177" s="46">
        <v>2600</v>
      </c>
      <c r="J177" s="92"/>
      <c r="K177" s="93"/>
      <c r="L177" s="46">
        <f t="shared" si="7"/>
        <v>5</v>
      </c>
      <c r="M177" s="46">
        <v>2</v>
      </c>
      <c r="N177" s="46">
        <v>3</v>
      </c>
      <c r="O177" s="46">
        <v>740</v>
      </c>
      <c r="P177" s="46">
        <v>12</v>
      </c>
      <c r="Q177" s="46">
        <v>48</v>
      </c>
      <c r="R177" s="46" t="s">
        <v>568</v>
      </c>
      <c r="S177" s="46">
        <v>86</v>
      </c>
    </row>
    <row r="178" ht="30" customHeight="1" spans="1:19">
      <c r="A178" s="46">
        <v>172</v>
      </c>
      <c r="B178" s="46" t="s">
        <v>569</v>
      </c>
      <c r="C178" s="46" t="s">
        <v>30</v>
      </c>
      <c r="D178" s="46" t="s">
        <v>31</v>
      </c>
      <c r="E178" s="46" t="s">
        <v>32</v>
      </c>
      <c r="F178" s="46" t="s">
        <v>536</v>
      </c>
      <c r="G178" s="68" t="s">
        <v>570</v>
      </c>
      <c r="H178" s="70" t="s">
        <v>571</v>
      </c>
      <c r="I178" s="46">
        <v>3100</v>
      </c>
      <c r="J178" s="92"/>
      <c r="K178" s="93"/>
      <c r="L178" s="46">
        <f t="shared" si="7"/>
        <v>5</v>
      </c>
      <c r="M178" s="46">
        <v>2</v>
      </c>
      <c r="N178" s="46">
        <v>3</v>
      </c>
      <c r="O178" s="46">
        <v>900</v>
      </c>
      <c r="P178" s="46">
        <v>14</v>
      </c>
      <c r="Q178" s="46">
        <v>40</v>
      </c>
      <c r="R178" s="46" t="s">
        <v>572</v>
      </c>
      <c r="S178" s="46">
        <v>96</v>
      </c>
    </row>
    <row r="179" ht="30" customHeight="1" spans="1:19">
      <c r="A179" s="46">
        <v>173</v>
      </c>
      <c r="B179" s="46" t="s">
        <v>573</v>
      </c>
      <c r="C179" s="46" t="s">
        <v>69</v>
      </c>
      <c r="D179" s="46" t="s">
        <v>31</v>
      </c>
      <c r="E179" s="46" t="s">
        <v>32</v>
      </c>
      <c r="F179" s="46" t="s">
        <v>536</v>
      </c>
      <c r="G179" s="68" t="s">
        <v>574</v>
      </c>
      <c r="H179" s="46" t="s">
        <v>575</v>
      </c>
      <c r="I179" s="46">
        <v>14000</v>
      </c>
      <c r="J179" s="92"/>
      <c r="K179" s="93"/>
      <c r="L179" s="46">
        <f t="shared" si="7"/>
        <v>10</v>
      </c>
      <c r="M179" s="46">
        <v>4</v>
      </c>
      <c r="N179" s="46">
        <v>6</v>
      </c>
      <c r="O179" s="46">
        <v>2800</v>
      </c>
      <c r="P179" s="46">
        <v>20</v>
      </c>
      <c r="Q179" s="46">
        <v>12</v>
      </c>
      <c r="R179" s="46" t="s">
        <v>572</v>
      </c>
      <c r="S179" s="18">
        <v>70</v>
      </c>
    </row>
    <row r="180" ht="30" customHeight="1" spans="1:19">
      <c r="A180" s="46">
        <v>174</v>
      </c>
      <c r="B180" s="46" t="s">
        <v>576</v>
      </c>
      <c r="C180" s="46" t="s">
        <v>30</v>
      </c>
      <c r="D180" s="46" t="s">
        <v>31</v>
      </c>
      <c r="E180" s="46" t="s">
        <v>32</v>
      </c>
      <c r="F180" s="46" t="s">
        <v>536</v>
      </c>
      <c r="G180" s="68" t="s">
        <v>577</v>
      </c>
      <c r="H180" s="70" t="s">
        <v>578</v>
      </c>
      <c r="I180" s="46">
        <v>2900</v>
      </c>
      <c r="J180" s="92"/>
      <c r="K180" s="93"/>
      <c r="L180" s="46">
        <f t="shared" si="7"/>
        <v>5</v>
      </c>
      <c r="M180" s="46">
        <v>2</v>
      </c>
      <c r="N180" s="46">
        <v>3</v>
      </c>
      <c r="O180" s="46">
        <v>810</v>
      </c>
      <c r="P180" s="46">
        <v>14</v>
      </c>
      <c r="Q180" s="46">
        <v>44</v>
      </c>
      <c r="R180" s="46" t="s">
        <v>579</v>
      </c>
      <c r="S180" s="46">
        <v>85</v>
      </c>
    </row>
    <row r="181" ht="30" customHeight="1" spans="1:19">
      <c r="A181" s="46">
        <v>175</v>
      </c>
      <c r="B181" s="46" t="s">
        <v>580</v>
      </c>
      <c r="C181" s="46" t="s">
        <v>69</v>
      </c>
      <c r="D181" s="46" t="s">
        <v>31</v>
      </c>
      <c r="E181" s="46" t="s">
        <v>32</v>
      </c>
      <c r="F181" s="46" t="s">
        <v>536</v>
      </c>
      <c r="G181" s="68" t="s">
        <v>581</v>
      </c>
      <c r="H181" s="68" t="s">
        <v>582</v>
      </c>
      <c r="I181" s="46">
        <v>2900</v>
      </c>
      <c r="J181" s="92"/>
      <c r="K181" s="93"/>
      <c r="L181" s="46">
        <f t="shared" si="7"/>
        <v>10</v>
      </c>
      <c r="M181" s="46">
        <v>4</v>
      </c>
      <c r="N181" s="46">
        <v>6</v>
      </c>
      <c r="O181" s="77">
        <v>1600</v>
      </c>
      <c r="P181" s="77">
        <v>18</v>
      </c>
      <c r="Q181" s="77">
        <v>27</v>
      </c>
      <c r="R181" s="46" t="s">
        <v>579</v>
      </c>
      <c r="S181" s="46">
        <v>50</v>
      </c>
    </row>
    <row r="182" ht="30" customHeight="1" spans="1:19">
      <c r="A182" s="46">
        <v>176</v>
      </c>
      <c r="B182" s="46" t="s">
        <v>583</v>
      </c>
      <c r="C182" s="46" t="s">
        <v>30</v>
      </c>
      <c r="D182" s="46" t="s">
        <v>31</v>
      </c>
      <c r="E182" s="46" t="s">
        <v>32</v>
      </c>
      <c r="F182" s="46" t="s">
        <v>536</v>
      </c>
      <c r="G182" s="68" t="s">
        <v>584</v>
      </c>
      <c r="H182" s="70" t="s">
        <v>585</v>
      </c>
      <c r="I182" s="46">
        <v>3800</v>
      </c>
      <c r="J182" s="92"/>
      <c r="K182" s="93"/>
      <c r="L182" s="46">
        <f t="shared" si="7"/>
        <v>5</v>
      </c>
      <c r="M182" s="46">
        <v>2</v>
      </c>
      <c r="N182" s="46">
        <v>3</v>
      </c>
      <c r="O182" s="77">
        <v>1900</v>
      </c>
      <c r="P182" s="77">
        <v>12</v>
      </c>
      <c r="Q182" s="77">
        <v>36</v>
      </c>
      <c r="R182" s="46" t="s">
        <v>586</v>
      </c>
      <c r="S182" s="18">
        <v>60</v>
      </c>
    </row>
    <row r="183" ht="30" customHeight="1" spans="1:19">
      <c r="A183" s="46">
        <v>177</v>
      </c>
      <c r="B183" s="46" t="s">
        <v>587</v>
      </c>
      <c r="C183" s="46" t="s">
        <v>30</v>
      </c>
      <c r="D183" s="46" t="s">
        <v>31</v>
      </c>
      <c r="E183" s="46" t="s">
        <v>32</v>
      </c>
      <c r="F183" s="46" t="s">
        <v>536</v>
      </c>
      <c r="G183" s="68" t="s">
        <v>584</v>
      </c>
      <c r="H183" s="69" t="s">
        <v>588</v>
      </c>
      <c r="I183" s="46">
        <v>2850</v>
      </c>
      <c r="J183" s="92"/>
      <c r="K183" s="93"/>
      <c r="L183" s="46">
        <f t="shared" si="7"/>
        <v>5</v>
      </c>
      <c r="M183" s="46">
        <v>2</v>
      </c>
      <c r="N183" s="46">
        <v>3</v>
      </c>
      <c r="O183" s="77">
        <v>1500</v>
      </c>
      <c r="P183" s="77">
        <v>12</v>
      </c>
      <c r="Q183" s="77">
        <v>23</v>
      </c>
      <c r="R183" s="46" t="s">
        <v>586</v>
      </c>
      <c r="S183" s="18">
        <v>75</v>
      </c>
    </row>
    <row r="184" ht="30" customHeight="1" spans="1:19">
      <c r="A184" s="46">
        <v>178</v>
      </c>
      <c r="B184" s="46" t="s">
        <v>589</v>
      </c>
      <c r="C184" s="46" t="s">
        <v>30</v>
      </c>
      <c r="D184" s="46" t="s">
        <v>31</v>
      </c>
      <c r="E184" s="46" t="s">
        <v>32</v>
      </c>
      <c r="F184" s="46" t="s">
        <v>536</v>
      </c>
      <c r="G184" s="68" t="s">
        <v>550</v>
      </c>
      <c r="H184" s="70" t="s">
        <v>590</v>
      </c>
      <c r="I184" s="46">
        <v>3200</v>
      </c>
      <c r="J184" s="92"/>
      <c r="K184" s="93"/>
      <c r="L184" s="46">
        <f t="shared" si="7"/>
        <v>5</v>
      </c>
      <c r="M184" s="46">
        <v>2</v>
      </c>
      <c r="N184" s="46">
        <v>3</v>
      </c>
      <c r="O184" s="46">
        <v>1000</v>
      </c>
      <c r="P184" s="46">
        <v>19</v>
      </c>
      <c r="Q184" s="46">
        <v>54</v>
      </c>
      <c r="R184" s="46" t="s">
        <v>552</v>
      </c>
      <c r="S184" s="46">
        <v>103</v>
      </c>
    </row>
    <row r="185" ht="30" customHeight="1" spans="1:19">
      <c r="A185" s="46">
        <v>179</v>
      </c>
      <c r="B185" s="46" t="s">
        <v>591</v>
      </c>
      <c r="C185" s="46" t="s">
        <v>30</v>
      </c>
      <c r="D185" s="46" t="s">
        <v>31</v>
      </c>
      <c r="E185" s="46" t="s">
        <v>32</v>
      </c>
      <c r="F185" s="46" t="s">
        <v>536</v>
      </c>
      <c r="G185" s="68" t="s">
        <v>566</v>
      </c>
      <c r="H185" s="70" t="s">
        <v>592</v>
      </c>
      <c r="I185" s="46">
        <v>3600</v>
      </c>
      <c r="J185" s="92"/>
      <c r="K185" s="93"/>
      <c r="L185" s="46">
        <f t="shared" si="7"/>
        <v>5</v>
      </c>
      <c r="M185" s="46">
        <v>2</v>
      </c>
      <c r="N185" s="46">
        <v>3</v>
      </c>
      <c r="O185" s="46">
        <v>1050</v>
      </c>
      <c r="P185" s="46">
        <v>18</v>
      </c>
      <c r="Q185" s="46">
        <v>59</v>
      </c>
      <c r="R185" s="46" t="s">
        <v>568</v>
      </c>
      <c r="S185" s="46">
        <v>94</v>
      </c>
    </row>
    <row r="186" ht="30" customHeight="1" spans="1:19">
      <c r="A186" s="46">
        <v>180</v>
      </c>
      <c r="B186" s="46" t="s">
        <v>593</v>
      </c>
      <c r="C186" s="46" t="s">
        <v>30</v>
      </c>
      <c r="D186" s="46" t="s">
        <v>31</v>
      </c>
      <c r="E186" s="46" t="s">
        <v>32</v>
      </c>
      <c r="F186" s="46" t="s">
        <v>536</v>
      </c>
      <c r="G186" s="68" t="s">
        <v>594</v>
      </c>
      <c r="H186" s="70" t="s">
        <v>595</v>
      </c>
      <c r="I186" s="46">
        <v>3000</v>
      </c>
      <c r="J186" s="92"/>
      <c r="K186" s="93"/>
      <c r="L186" s="46">
        <f t="shared" ref="L186:L249" si="8">M186+N186</f>
        <v>5</v>
      </c>
      <c r="M186" s="46">
        <v>2</v>
      </c>
      <c r="N186" s="46">
        <v>3</v>
      </c>
      <c r="O186" s="46">
        <v>890</v>
      </c>
      <c r="P186" s="46">
        <v>12</v>
      </c>
      <c r="Q186" s="46">
        <v>39</v>
      </c>
      <c r="R186" s="46" t="s">
        <v>596</v>
      </c>
      <c r="S186" s="46">
        <v>96</v>
      </c>
    </row>
    <row r="187" ht="30" customHeight="1" spans="1:19">
      <c r="A187" s="46">
        <v>181</v>
      </c>
      <c r="B187" s="46" t="s">
        <v>597</v>
      </c>
      <c r="C187" s="46" t="s">
        <v>30</v>
      </c>
      <c r="D187" s="46" t="s">
        <v>31</v>
      </c>
      <c r="E187" s="46" t="s">
        <v>32</v>
      </c>
      <c r="F187" s="46" t="s">
        <v>536</v>
      </c>
      <c r="G187" s="68" t="s">
        <v>598</v>
      </c>
      <c r="H187" s="70" t="s">
        <v>599</v>
      </c>
      <c r="I187" s="46">
        <v>4500</v>
      </c>
      <c r="J187" s="92"/>
      <c r="K187" s="93"/>
      <c r="L187" s="46">
        <f t="shared" si="8"/>
        <v>5</v>
      </c>
      <c r="M187" s="46">
        <v>2</v>
      </c>
      <c r="N187" s="46">
        <v>3</v>
      </c>
      <c r="O187" s="77">
        <v>1950</v>
      </c>
      <c r="P187" s="77">
        <v>15</v>
      </c>
      <c r="Q187" s="77">
        <v>31</v>
      </c>
      <c r="R187" s="46" t="s">
        <v>596</v>
      </c>
      <c r="S187" s="18">
        <v>70</v>
      </c>
    </row>
    <row r="188" ht="30" customHeight="1" spans="1:19">
      <c r="A188" s="46">
        <v>182</v>
      </c>
      <c r="B188" s="46" t="s">
        <v>600</v>
      </c>
      <c r="C188" s="46" t="s">
        <v>30</v>
      </c>
      <c r="D188" s="46" t="s">
        <v>31</v>
      </c>
      <c r="E188" s="46" t="s">
        <v>32</v>
      </c>
      <c r="F188" s="46" t="s">
        <v>601</v>
      </c>
      <c r="G188" s="68" t="s">
        <v>602</v>
      </c>
      <c r="H188" s="69" t="s">
        <v>603</v>
      </c>
      <c r="I188" s="46">
        <v>25000</v>
      </c>
      <c r="J188" s="92"/>
      <c r="K188" s="93"/>
      <c r="L188" s="46">
        <f t="shared" si="8"/>
        <v>5</v>
      </c>
      <c r="M188" s="46">
        <v>2</v>
      </c>
      <c r="N188" s="46">
        <v>3</v>
      </c>
      <c r="O188" s="46">
        <v>1000</v>
      </c>
      <c r="P188" s="46">
        <v>12</v>
      </c>
      <c r="Q188" s="46">
        <v>21</v>
      </c>
      <c r="R188" s="46" t="s">
        <v>604</v>
      </c>
      <c r="S188" s="46">
        <v>120</v>
      </c>
    </row>
    <row r="189" ht="30" customHeight="1" spans="1:19">
      <c r="A189" s="46">
        <v>183</v>
      </c>
      <c r="B189" s="71" t="s">
        <v>605</v>
      </c>
      <c r="C189" s="71" t="s">
        <v>30</v>
      </c>
      <c r="D189" s="71" t="s">
        <v>31</v>
      </c>
      <c r="E189" s="71" t="s">
        <v>32</v>
      </c>
      <c r="F189" s="71" t="s">
        <v>601</v>
      </c>
      <c r="G189" s="72" t="s">
        <v>602</v>
      </c>
      <c r="H189" s="74" t="s">
        <v>606</v>
      </c>
      <c r="I189" s="71">
        <v>3600</v>
      </c>
      <c r="J189" s="92"/>
      <c r="K189" s="93"/>
      <c r="L189" s="71">
        <f t="shared" si="8"/>
        <v>5</v>
      </c>
      <c r="M189" s="71">
        <v>2</v>
      </c>
      <c r="N189" s="71">
        <v>3</v>
      </c>
      <c r="O189" s="71">
        <v>1050</v>
      </c>
      <c r="P189" s="71">
        <v>18</v>
      </c>
      <c r="Q189" s="71">
        <v>59</v>
      </c>
      <c r="R189" s="71" t="s">
        <v>604</v>
      </c>
      <c r="S189" s="71">
        <v>100</v>
      </c>
    </row>
    <row r="190" ht="30" customHeight="1" spans="1:19">
      <c r="A190" s="46">
        <v>184</v>
      </c>
      <c r="B190" s="71" t="s">
        <v>607</v>
      </c>
      <c r="C190" s="71" t="s">
        <v>30</v>
      </c>
      <c r="D190" s="71" t="s">
        <v>31</v>
      </c>
      <c r="E190" s="71" t="s">
        <v>32</v>
      </c>
      <c r="F190" s="71" t="s">
        <v>601</v>
      </c>
      <c r="G190" s="72" t="s">
        <v>602</v>
      </c>
      <c r="H190" s="74" t="s">
        <v>608</v>
      </c>
      <c r="I190" s="71">
        <v>2850</v>
      </c>
      <c r="J190" s="92"/>
      <c r="K190" s="93"/>
      <c r="L190" s="71">
        <f t="shared" si="8"/>
        <v>5</v>
      </c>
      <c r="M190" s="71">
        <v>2</v>
      </c>
      <c r="N190" s="71">
        <v>3</v>
      </c>
      <c r="O190" s="71">
        <v>940</v>
      </c>
      <c r="P190" s="71">
        <v>14</v>
      </c>
      <c r="Q190" s="71">
        <v>43</v>
      </c>
      <c r="R190" s="71" t="s">
        <v>604</v>
      </c>
      <c r="S190" s="71">
        <v>100</v>
      </c>
    </row>
    <row r="191" ht="30" customHeight="1" spans="1:19">
      <c r="A191" s="46">
        <v>185</v>
      </c>
      <c r="B191" s="71" t="s">
        <v>482</v>
      </c>
      <c r="C191" s="71" t="s">
        <v>30</v>
      </c>
      <c r="D191" s="71" t="s">
        <v>31</v>
      </c>
      <c r="E191" s="71" t="s">
        <v>32</v>
      </c>
      <c r="F191" s="71" t="s">
        <v>601</v>
      </c>
      <c r="G191" s="72" t="s">
        <v>602</v>
      </c>
      <c r="H191" s="74" t="s">
        <v>609</v>
      </c>
      <c r="I191" s="71">
        <v>3000</v>
      </c>
      <c r="J191" s="92"/>
      <c r="K191" s="93"/>
      <c r="L191" s="71">
        <f t="shared" si="8"/>
        <v>5</v>
      </c>
      <c r="M191" s="71">
        <v>2</v>
      </c>
      <c r="N191" s="71">
        <v>3</v>
      </c>
      <c r="O191" s="71">
        <v>890</v>
      </c>
      <c r="P191" s="71">
        <v>12</v>
      </c>
      <c r="Q191" s="71">
        <v>39</v>
      </c>
      <c r="R191" s="71" t="s">
        <v>604</v>
      </c>
      <c r="S191" s="71">
        <v>100</v>
      </c>
    </row>
    <row r="192" ht="30" customHeight="1" spans="1:19">
      <c r="A192" s="46">
        <v>186</v>
      </c>
      <c r="B192" s="71" t="s">
        <v>610</v>
      </c>
      <c r="C192" s="71" t="s">
        <v>30</v>
      </c>
      <c r="D192" s="71" t="s">
        <v>31</v>
      </c>
      <c r="E192" s="71" t="s">
        <v>32</v>
      </c>
      <c r="F192" s="71" t="s">
        <v>601</v>
      </c>
      <c r="G192" s="72" t="s">
        <v>602</v>
      </c>
      <c r="H192" s="74" t="s">
        <v>611</v>
      </c>
      <c r="I192" s="71">
        <v>4500</v>
      </c>
      <c r="J192" s="92"/>
      <c r="K192" s="93"/>
      <c r="L192" s="71">
        <f t="shared" si="8"/>
        <v>5</v>
      </c>
      <c r="M192" s="71">
        <v>2</v>
      </c>
      <c r="N192" s="71">
        <v>3</v>
      </c>
      <c r="O192" s="71">
        <v>1550</v>
      </c>
      <c r="P192" s="71">
        <v>15</v>
      </c>
      <c r="Q192" s="71">
        <v>31</v>
      </c>
      <c r="R192" s="71" t="s">
        <v>604</v>
      </c>
      <c r="S192" s="71">
        <v>100</v>
      </c>
    </row>
    <row r="193" ht="30" customHeight="1" spans="1:19">
      <c r="A193" s="46">
        <v>187</v>
      </c>
      <c r="B193" s="71" t="s">
        <v>267</v>
      </c>
      <c r="C193" s="71" t="s">
        <v>30</v>
      </c>
      <c r="D193" s="71" t="s">
        <v>31</v>
      </c>
      <c r="E193" s="71" t="s">
        <v>32</v>
      </c>
      <c r="F193" s="71" t="s">
        <v>601</v>
      </c>
      <c r="G193" s="72" t="s">
        <v>602</v>
      </c>
      <c r="H193" s="74" t="s">
        <v>612</v>
      </c>
      <c r="I193" s="71">
        <v>3000</v>
      </c>
      <c r="J193" s="92"/>
      <c r="K193" s="93"/>
      <c r="L193" s="71">
        <f t="shared" si="8"/>
        <v>5</v>
      </c>
      <c r="M193" s="71">
        <v>2</v>
      </c>
      <c r="N193" s="71">
        <v>3</v>
      </c>
      <c r="O193" s="71">
        <v>890</v>
      </c>
      <c r="P193" s="71">
        <v>12</v>
      </c>
      <c r="Q193" s="71">
        <v>39</v>
      </c>
      <c r="R193" s="71" t="s">
        <v>604</v>
      </c>
      <c r="S193" s="71">
        <v>100</v>
      </c>
    </row>
    <row r="194" ht="30" customHeight="1" spans="1:19">
      <c r="A194" s="46">
        <v>188</v>
      </c>
      <c r="B194" s="46" t="s">
        <v>613</v>
      </c>
      <c r="C194" s="46" t="s">
        <v>30</v>
      </c>
      <c r="D194" s="46" t="s">
        <v>31</v>
      </c>
      <c r="E194" s="46" t="s">
        <v>32</v>
      </c>
      <c r="F194" s="46" t="s">
        <v>601</v>
      </c>
      <c r="G194" s="68" t="s">
        <v>614</v>
      </c>
      <c r="H194" s="69" t="s">
        <v>615</v>
      </c>
      <c r="I194" s="46">
        <v>30000</v>
      </c>
      <c r="J194" s="92"/>
      <c r="K194" s="93"/>
      <c r="L194" s="71">
        <f t="shared" si="8"/>
        <v>5</v>
      </c>
      <c r="M194" s="71">
        <v>2</v>
      </c>
      <c r="N194" s="71">
        <v>3</v>
      </c>
      <c r="O194" s="46">
        <v>3500</v>
      </c>
      <c r="P194" s="46">
        <v>2</v>
      </c>
      <c r="Q194" s="46">
        <v>15</v>
      </c>
      <c r="R194" s="46" t="s">
        <v>616</v>
      </c>
      <c r="S194" s="46">
        <v>120</v>
      </c>
    </row>
    <row r="195" ht="30" customHeight="1" spans="1:19">
      <c r="A195" s="46">
        <v>189</v>
      </c>
      <c r="B195" s="46" t="s">
        <v>617</v>
      </c>
      <c r="C195" s="46" t="s">
        <v>30</v>
      </c>
      <c r="D195" s="46" t="s">
        <v>31</v>
      </c>
      <c r="E195" s="46" t="s">
        <v>32</v>
      </c>
      <c r="F195" s="46" t="s">
        <v>601</v>
      </c>
      <c r="G195" s="68" t="s">
        <v>614</v>
      </c>
      <c r="H195" s="69" t="s">
        <v>618</v>
      </c>
      <c r="I195" s="46">
        <v>7500</v>
      </c>
      <c r="J195" s="92"/>
      <c r="K195" s="93"/>
      <c r="L195" s="46">
        <f t="shared" si="8"/>
        <v>5</v>
      </c>
      <c r="M195" s="46">
        <v>2</v>
      </c>
      <c r="N195" s="46">
        <v>3</v>
      </c>
      <c r="O195" s="46">
        <v>1000</v>
      </c>
      <c r="P195" s="46">
        <v>10</v>
      </c>
      <c r="Q195" s="46">
        <v>11</v>
      </c>
      <c r="R195" s="46" t="s">
        <v>616</v>
      </c>
      <c r="S195" s="46">
        <v>100</v>
      </c>
    </row>
    <row r="196" ht="30" customHeight="1" spans="1:19">
      <c r="A196" s="46">
        <v>190</v>
      </c>
      <c r="B196" s="46" t="s">
        <v>619</v>
      </c>
      <c r="C196" s="46" t="s">
        <v>30</v>
      </c>
      <c r="D196" s="46" t="s">
        <v>31</v>
      </c>
      <c r="E196" s="46" t="s">
        <v>32</v>
      </c>
      <c r="F196" s="46" t="s">
        <v>601</v>
      </c>
      <c r="G196" s="68" t="s">
        <v>614</v>
      </c>
      <c r="H196" s="69" t="s">
        <v>620</v>
      </c>
      <c r="I196" s="46">
        <v>8000</v>
      </c>
      <c r="J196" s="92"/>
      <c r="K196" s="93"/>
      <c r="L196" s="46">
        <f t="shared" si="8"/>
        <v>5</v>
      </c>
      <c r="M196" s="46">
        <v>2</v>
      </c>
      <c r="N196" s="46">
        <v>3</v>
      </c>
      <c r="O196" s="46">
        <v>1000</v>
      </c>
      <c r="P196" s="46">
        <v>10</v>
      </c>
      <c r="Q196" s="46">
        <v>10</v>
      </c>
      <c r="R196" s="46" t="s">
        <v>616</v>
      </c>
      <c r="S196" s="46">
        <v>100</v>
      </c>
    </row>
    <row r="197" ht="30" customHeight="1" spans="1:19">
      <c r="A197" s="46">
        <v>191</v>
      </c>
      <c r="B197" s="46" t="s">
        <v>621</v>
      </c>
      <c r="C197" s="46" t="s">
        <v>69</v>
      </c>
      <c r="D197" s="46" t="s">
        <v>31</v>
      </c>
      <c r="E197" s="46" t="s">
        <v>32</v>
      </c>
      <c r="F197" s="46" t="s">
        <v>601</v>
      </c>
      <c r="G197" s="68" t="s">
        <v>614</v>
      </c>
      <c r="H197" s="46" t="s">
        <v>622</v>
      </c>
      <c r="I197" s="46">
        <v>26000</v>
      </c>
      <c r="J197" s="92"/>
      <c r="K197" s="93"/>
      <c r="L197" s="46">
        <f t="shared" si="8"/>
        <v>10</v>
      </c>
      <c r="M197" s="46">
        <v>4</v>
      </c>
      <c r="N197" s="46">
        <v>6</v>
      </c>
      <c r="O197" s="77">
        <v>1400</v>
      </c>
      <c r="P197" s="77">
        <v>11</v>
      </c>
      <c r="Q197" s="77">
        <v>12</v>
      </c>
      <c r="R197" s="46" t="s">
        <v>616</v>
      </c>
      <c r="S197" s="46">
        <v>101</v>
      </c>
    </row>
    <row r="198" ht="30" customHeight="1" spans="1:19">
      <c r="A198" s="46">
        <v>192</v>
      </c>
      <c r="B198" s="46" t="s">
        <v>158</v>
      </c>
      <c r="C198" s="46" t="s">
        <v>30</v>
      </c>
      <c r="D198" s="46" t="s">
        <v>31</v>
      </c>
      <c r="E198" s="46" t="s">
        <v>32</v>
      </c>
      <c r="F198" s="46" t="s">
        <v>601</v>
      </c>
      <c r="G198" s="68" t="s">
        <v>623</v>
      </c>
      <c r="H198" s="69" t="s">
        <v>624</v>
      </c>
      <c r="I198" s="46">
        <v>7300</v>
      </c>
      <c r="J198" s="92"/>
      <c r="K198" s="93"/>
      <c r="L198" s="46">
        <f t="shared" si="8"/>
        <v>5</v>
      </c>
      <c r="M198" s="46">
        <v>2</v>
      </c>
      <c r="N198" s="46">
        <v>3</v>
      </c>
      <c r="O198" s="46">
        <v>1000</v>
      </c>
      <c r="P198" s="46">
        <v>10</v>
      </c>
      <c r="Q198" s="46">
        <v>10</v>
      </c>
      <c r="R198" s="46" t="s">
        <v>625</v>
      </c>
      <c r="S198" s="46">
        <v>100</v>
      </c>
    </row>
    <row r="199" ht="30" customHeight="1" spans="1:19">
      <c r="A199" s="46">
        <v>193</v>
      </c>
      <c r="B199" s="71" t="s">
        <v>626</v>
      </c>
      <c r="C199" s="71" t="s">
        <v>69</v>
      </c>
      <c r="D199" s="71" t="s">
        <v>31</v>
      </c>
      <c r="E199" s="71" t="s">
        <v>32</v>
      </c>
      <c r="F199" s="71" t="s">
        <v>601</v>
      </c>
      <c r="G199" s="72" t="s">
        <v>623</v>
      </c>
      <c r="H199" s="71" t="s">
        <v>627</v>
      </c>
      <c r="I199" s="71">
        <v>22000</v>
      </c>
      <c r="J199" s="92"/>
      <c r="K199" s="93"/>
      <c r="L199" s="71">
        <f t="shared" si="8"/>
        <v>10</v>
      </c>
      <c r="M199" s="71">
        <v>4</v>
      </c>
      <c r="N199" s="71">
        <v>6</v>
      </c>
      <c r="O199" s="71">
        <v>3000</v>
      </c>
      <c r="P199" s="71">
        <v>12</v>
      </c>
      <c r="Q199" s="71">
        <v>20</v>
      </c>
      <c r="R199" s="71" t="s">
        <v>625</v>
      </c>
      <c r="S199" s="71">
        <v>120</v>
      </c>
    </row>
    <row r="200" ht="30" customHeight="1" spans="1:19">
      <c r="A200" s="46">
        <v>194</v>
      </c>
      <c r="B200" s="46" t="s">
        <v>628</v>
      </c>
      <c r="C200" s="46" t="s">
        <v>30</v>
      </c>
      <c r="D200" s="46" t="s">
        <v>31</v>
      </c>
      <c r="E200" s="46" t="s">
        <v>32</v>
      </c>
      <c r="F200" s="46" t="s">
        <v>601</v>
      </c>
      <c r="G200" s="68" t="s">
        <v>623</v>
      </c>
      <c r="H200" s="69" t="s">
        <v>629</v>
      </c>
      <c r="I200" s="46">
        <v>6000</v>
      </c>
      <c r="J200" s="92"/>
      <c r="K200" s="93"/>
      <c r="L200" s="46">
        <f t="shared" si="8"/>
        <v>5</v>
      </c>
      <c r="M200" s="46">
        <v>2</v>
      </c>
      <c r="N200" s="46">
        <v>3</v>
      </c>
      <c r="O200" s="46">
        <v>1100</v>
      </c>
      <c r="P200" s="46">
        <v>10</v>
      </c>
      <c r="Q200" s="46">
        <v>10</v>
      </c>
      <c r="R200" s="46" t="s">
        <v>625</v>
      </c>
      <c r="S200" s="46">
        <v>100</v>
      </c>
    </row>
    <row r="201" ht="30" customHeight="1" spans="1:19">
      <c r="A201" s="46">
        <v>195</v>
      </c>
      <c r="B201" s="71" t="s">
        <v>630</v>
      </c>
      <c r="C201" s="71" t="s">
        <v>30</v>
      </c>
      <c r="D201" s="71" t="s">
        <v>31</v>
      </c>
      <c r="E201" s="71" t="s">
        <v>32</v>
      </c>
      <c r="F201" s="71" t="s">
        <v>601</v>
      </c>
      <c r="G201" s="72" t="s">
        <v>623</v>
      </c>
      <c r="H201" s="74" t="s">
        <v>631</v>
      </c>
      <c r="I201" s="46">
        <v>7000</v>
      </c>
      <c r="J201" s="92"/>
      <c r="K201" s="93"/>
      <c r="L201" s="71">
        <f t="shared" si="8"/>
        <v>5</v>
      </c>
      <c r="M201" s="71">
        <v>2</v>
      </c>
      <c r="N201" s="71">
        <v>3</v>
      </c>
      <c r="O201" s="71">
        <v>1000</v>
      </c>
      <c r="P201" s="71">
        <v>10</v>
      </c>
      <c r="Q201" s="71">
        <v>11</v>
      </c>
      <c r="R201" s="71" t="s">
        <v>625</v>
      </c>
      <c r="S201" s="71">
        <v>100</v>
      </c>
    </row>
    <row r="202" ht="30" customHeight="1" spans="1:19">
      <c r="A202" s="46">
        <v>196</v>
      </c>
      <c r="B202" s="71" t="s">
        <v>632</v>
      </c>
      <c r="C202" s="71" t="s">
        <v>30</v>
      </c>
      <c r="D202" s="71" t="s">
        <v>31</v>
      </c>
      <c r="E202" s="71" t="s">
        <v>32</v>
      </c>
      <c r="F202" s="71" t="s">
        <v>601</v>
      </c>
      <c r="G202" s="72" t="s">
        <v>623</v>
      </c>
      <c r="H202" s="74" t="s">
        <v>633</v>
      </c>
      <c r="I202" s="46">
        <v>7500</v>
      </c>
      <c r="J202" s="92"/>
      <c r="K202" s="93"/>
      <c r="L202" s="71">
        <f t="shared" si="8"/>
        <v>5</v>
      </c>
      <c r="M202" s="71">
        <v>2</v>
      </c>
      <c r="N202" s="71">
        <v>3</v>
      </c>
      <c r="O202" s="71">
        <v>1000</v>
      </c>
      <c r="P202" s="71">
        <v>10</v>
      </c>
      <c r="Q202" s="71">
        <v>10</v>
      </c>
      <c r="R202" s="71" t="s">
        <v>625</v>
      </c>
      <c r="S202" s="71">
        <v>100</v>
      </c>
    </row>
    <row r="203" ht="30" customHeight="1" spans="1:19">
      <c r="A203" s="46">
        <v>197</v>
      </c>
      <c r="B203" s="71" t="s">
        <v>634</v>
      </c>
      <c r="C203" s="71" t="s">
        <v>30</v>
      </c>
      <c r="D203" s="71" t="s">
        <v>31</v>
      </c>
      <c r="E203" s="71" t="s">
        <v>32</v>
      </c>
      <c r="F203" s="71" t="s">
        <v>601</v>
      </c>
      <c r="G203" s="72" t="s">
        <v>623</v>
      </c>
      <c r="H203" s="74" t="s">
        <v>635</v>
      </c>
      <c r="I203" s="46">
        <v>8000</v>
      </c>
      <c r="J203" s="92"/>
      <c r="K203" s="93"/>
      <c r="L203" s="71">
        <f t="shared" si="8"/>
        <v>5</v>
      </c>
      <c r="M203" s="71">
        <v>2</v>
      </c>
      <c r="N203" s="71">
        <v>3</v>
      </c>
      <c r="O203" s="71">
        <v>1200</v>
      </c>
      <c r="P203" s="71">
        <v>11</v>
      </c>
      <c r="Q203" s="71">
        <v>12</v>
      </c>
      <c r="R203" s="71" t="s">
        <v>625</v>
      </c>
      <c r="S203" s="71">
        <v>100</v>
      </c>
    </row>
    <row r="204" ht="30" customHeight="1" spans="1:19">
      <c r="A204" s="46">
        <v>198</v>
      </c>
      <c r="B204" s="46" t="s">
        <v>271</v>
      </c>
      <c r="C204" s="46" t="s">
        <v>30</v>
      </c>
      <c r="D204" s="46" t="s">
        <v>31</v>
      </c>
      <c r="E204" s="46" t="s">
        <v>32</v>
      </c>
      <c r="F204" s="46" t="s">
        <v>601</v>
      </c>
      <c r="G204" s="68" t="s">
        <v>636</v>
      </c>
      <c r="H204" s="75" t="s">
        <v>637</v>
      </c>
      <c r="I204" s="46">
        <v>2900</v>
      </c>
      <c r="J204" s="92"/>
      <c r="K204" s="93"/>
      <c r="L204" s="46">
        <f t="shared" si="8"/>
        <v>5</v>
      </c>
      <c r="M204" s="46">
        <v>2</v>
      </c>
      <c r="N204" s="46">
        <v>3</v>
      </c>
      <c r="O204" s="18">
        <v>1200</v>
      </c>
      <c r="P204" s="18">
        <v>12</v>
      </c>
      <c r="Q204" s="18">
        <v>20</v>
      </c>
      <c r="R204" s="46" t="s">
        <v>625</v>
      </c>
      <c r="S204" s="46">
        <v>101</v>
      </c>
    </row>
    <row r="205" ht="30" customHeight="1" spans="1:19">
      <c r="A205" s="46">
        <v>199</v>
      </c>
      <c r="B205" s="46" t="s">
        <v>638</v>
      </c>
      <c r="C205" s="46" t="s">
        <v>69</v>
      </c>
      <c r="D205" s="46" t="s">
        <v>31</v>
      </c>
      <c r="E205" s="46" t="s">
        <v>32</v>
      </c>
      <c r="F205" s="46" t="s">
        <v>601</v>
      </c>
      <c r="G205" s="68" t="s">
        <v>639</v>
      </c>
      <c r="H205" s="77" t="s">
        <v>637</v>
      </c>
      <c r="I205" s="18">
        <v>14500</v>
      </c>
      <c r="J205" s="92"/>
      <c r="K205" s="93"/>
      <c r="L205" s="46">
        <f t="shared" si="8"/>
        <v>10</v>
      </c>
      <c r="M205" s="46">
        <v>4</v>
      </c>
      <c r="N205" s="46">
        <v>6</v>
      </c>
      <c r="O205" s="18">
        <v>1000</v>
      </c>
      <c r="P205" s="46">
        <v>10</v>
      </c>
      <c r="Q205" s="46">
        <v>10</v>
      </c>
      <c r="R205" s="46" t="s">
        <v>625</v>
      </c>
      <c r="S205" s="46">
        <v>102</v>
      </c>
    </row>
    <row r="206" ht="30" customHeight="1" spans="1:19">
      <c r="A206" s="46">
        <v>200</v>
      </c>
      <c r="B206" s="46" t="s">
        <v>640</v>
      </c>
      <c r="C206" s="46" t="s">
        <v>30</v>
      </c>
      <c r="D206" s="46" t="s">
        <v>31</v>
      </c>
      <c r="E206" s="46" t="s">
        <v>32</v>
      </c>
      <c r="F206" s="46" t="s">
        <v>601</v>
      </c>
      <c r="G206" s="68" t="s">
        <v>641</v>
      </c>
      <c r="H206" s="69" t="s">
        <v>642</v>
      </c>
      <c r="I206" s="46">
        <v>38000</v>
      </c>
      <c r="J206" s="92"/>
      <c r="K206" s="93"/>
      <c r="L206" s="46">
        <f t="shared" si="8"/>
        <v>5</v>
      </c>
      <c r="M206" s="46">
        <v>2</v>
      </c>
      <c r="N206" s="46">
        <v>3</v>
      </c>
      <c r="O206" s="46">
        <v>4000</v>
      </c>
      <c r="P206" s="46">
        <v>12</v>
      </c>
      <c r="Q206" s="46">
        <v>12</v>
      </c>
      <c r="R206" s="46" t="s">
        <v>643</v>
      </c>
      <c r="S206" s="46">
        <v>120</v>
      </c>
    </row>
    <row r="207" ht="30" customHeight="1" spans="1:19">
      <c r="A207" s="46">
        <v>201</v>
      </c>
      <c r="B207" s="46" t="s">
        <v>488</v>
      </c>
      <c r="C207" s="46" t="s">
        <v>30</v>
      </c>
      <c r="D207" s="46" t="s">
        <v>31</v>
      </c>
      <c r="E207" s="46" t="s">
        <v>32</v>
      </c>
      <c r="F207" s="46" t="s">
        <v>601</v>
      </c>
      <c r="G207" s="68" t="s">
        <v>641</v>
      </c>
      <c r="H207" s="69" t="s">
        <v>644</v>
      </c>
      <c r="I207" s="46">
        <v>7500</v>
      </c>
      <c r="J207" s="92"/>
      <c r="K207" s="93"/>
      <c r="L207" s="46">
        <f t="shared" si="8"/>
        <v>5</v>
      </c>
      <c r="M207" s="46">
        <v>2</v>
      </c>
      <c r="N207" s="46">
        <v>3</v>
      </c>
      <c r="O207" s="46">
        <v>1000</v>
      </c>
      <c r="P207" s="46">
        <v>10</v>
      </c>
      <c r="Q207" s="46">
        <v>12</v>
      </c>
      <c r="R207" s="46" t="s">
        <v>643</v>
      </c>
      <c r="S207" s="46">
        <v>100</v>
      </c>
    </row>
    <row r="208" ht="30" customHeight="1" spans="1:19">
      <c r="A208" s="46">
        <v>202</v>
      </c>
      <c r="B208" s="46" t="s">
        <v>645</v>
      </c>
      <c r="C208" s="46" t="s">
        <v>30</v>
      </c>
      <c r="D208" s="46" t="s">
        <v>31</v>
      </c>
      <c r="E208" s="46" t="s">
        <v>32</v>
      </c>
      <c r="F208" s="46" t="s">
        <v>601</v>
      </c>
      <c r="G208" s="68" t="s">
        <v>646</v>
      </c>
      <c r="H208" s="69" t="s">
        <v>647</v>
      </c>
      <c r="I208" s="46">
        <v>16000</v>
      </c>
      <c r="J208" s="92"/>
      <c r="K208" s="93"/>
      <c r="L208" s="46">
        <f t="shared" si="8"/>
        <v>5</v>
      </c>
      <c r="M208" s="46">
        <v>2</v>
      </c>
      <c r="N208" s="46">
        <v>3</v>
      </c>
      <c r="O208" s="46">
        <v>1200</v>
      </c>
      <c r="P208" s="46">
        <v>10</v>
      </c>
      <c r="Q208" s="46">
        <v>10</v>
      </c>
      <c r="R208" s="46" t="s">
        <v>648</v>
      </c>
      <c r="S208" s="46">
        <v>100</v>
      </c>
    </row>
    <row r="209" ht="30" customHeight="1" spans="1:19">
      <c r="A209" s="46">
        <v>203</v>
      </c>
      <c r="B209" s="46" t="s">
        <v>649</v>
      </c>
      <c r="C209" s="46" t="s">
        <v>30</v>
      </c>
      <c r="D209" s="46" t="s">
        <v>31</v>
      </c>
      <c r="E209" s="46" t="s">
        <v>32</v>
      </c>
      <c r="F209" s="46" t="s">
        <v>601</v>
      </c>
      <c r="G209" s="68" t="s">
        <v>650</v>
      </c>
      <c r="H209" s="69" t="s">
        <v>651</v>
      </c>
      <c r="I209" s="46">
        <v>7000</v>
      </c>
      <c r="J209" s="92"/>
      <c r="K209" s="93"/>
      <c r="L209" s="46">
        <f t="shared" si="8"/>
        <v>5</v>
      </c>
      <c r="M209" s="46">
        <v>2</v>
      </c>
      <c r="N209" s="46">
        <v>3</v>
      </c>
      <c r="O209" s="46">
        <v>1200</v>
      </c>
      <c r="P209" s="46">
        <v>10</v>
      </c>
      <c r="Q209" s="46">
        <v>10</v>
      </c>
      <c r="R209" s="46" t="s">
        <v>652</v>
      </c>
      <c r="S209" s="46">
        <v>100</v>
      </c>
    </row>
    <row r="210" ht="30" customHeight="1" spans="1:19">
      <c r="A210" s="46">
        <v>204</v>
      </c>
      <c r="B210" s="46" t="s">
        <v>653</v>
      </c>
      <c r="C210" s="46" t="s">
        <v>30</v>
      </c>
      <c r="D210" s="46" t="s">
        <v>31</v>
      </c>
      <c r="E210" s="46" t="s">
        <v>32</v>
      </c>
      <c r="F210" s="46" t="s">
        <v>601</v>
      </c>
      <c r="G210" s="68" t="s">
        <v>654</v>
      </c>
      <c r="H210" s="69" t="s">
        <v>655</v>
      </c>
      <c r="I210" s="46">
        <v>7500</v>
      </c>
      <c r="J210" s="92"/>
      <c r="K210" s="93"/>
      <c r="L210" s="46">
        <f t="shared" si="8"/>
        <v>5</v>
      </c>
      <c r="M210" s="46">
        <v>2</v>
      </c>
      <c r="N210" s="46">
        <v>3</v>
      </c>
      <c r="O210" s="77">
        <v>1800</v>
      </c>
      <c r="P210" s="77">
        <v>10</v>
      </c>
      <c r="Q210" s="77">
        <v>11</v>
      </c>
      <c r="R210" s="46" t="s">
        <v>652</v>
      </c>
      <c r="S210" s="18">
        <v>102</v>
      </c>
    </row>
    <row r="211" ht="30" customHeight="1" spans="1:19">
      <c r="A211" s="46">
        <v>205</v>
      </c>
      <c r="B211" s="46" t="s">
        <v>656</v>
      </c>
      <c r="C211" s="46" t="s">
        <v>69</v>
      </c>
      <c r="D211" s="46" t="s">
        <v>31</v>
      </c>
      <c r="E211" s="46" t="s">
        <v>32</v>
      </c>
      <c r="F211" s="46" t="s">
        <v>601</v>
      </c>
      <c r="G211" s="68" t="s">
        <v>657</v>
      </c>
      <c r="H211" s="46" t="s">
        <v>658</v>
      </c>
      <c r="I211" s="46">
        <v>8000</v>
      </c>
      <c r="J211" s="92"/>
      <c r="K211" s="93"/>
      <c r="L211" s="46">
        <f t="shared" si="8"/>
        <v>10</v>
      </c>
      <c r="M211" s="46">
        <v>4</v>
      </c>
      <c r="N211" s="46">
        <v>6</v>
      </c>
      <c r="O211" s="77">
        <v>2700</v>
      </c>
      <c r="P211" s="77">
        <v>14</v>
      </c>
      <c r="Q211" s="77">
        <v>63</v>
      </c>
      <c r="R211" s="46" t="s">
        <v>652</v>
      </c>
      <c r="S211" s="18">
        <v>80</v>
      </c>
    </row>
    <row r="212" ht="30" customHeight="1" spans="1:19">
      <c r="A212" s="46">
        <v>206</v>
      </c>
      <c r="B212" s="46" t="s">
        <v>659</v>
      </c>
      <c r="C212" s="46" t="s">
        <v>30</v>
      </c>
      <c r="D212" s="46" t="s">
        <v>31</v>
      </c>
      <c r="E212" s="46" t="s">
        <v>32</v>
      </c>
      <c r="F212" s="46" t="s">
        <v>601</v>
      </c>
      <c r="G212" s="68" t="s">
        <v>660</v>
      </c>
      <c r="H212" s="69" t="s">
        <v>661</v>
      </c>
      <c r="I212" s="46">
        <v>5200</v>
      </c>
      <c r="J212" s="92"/>
      <c r="K212" s="93"/>
      <c r="L212" s="46">
        <f t="shared" si="8"/>
        <v>5</v>
      </c>
      <c r="M212" s="46">
        <v>2</v>
      </c>
      <c r="N212" s="46">
        <v>3</v>
      </c>
      <c r="O212" s="77">
        <v>2300</v>
      </c>
      <c r="P212" s="77">
        <v>13</v>
      </c>
      <c r="Q212" s="77">
        <v>56</v>
      </c>
      <c r="R212" s="46" t="s">
        <v>652</v>
      </c>
      <c r="S212" s="18">
        <v>90</v>
      </c>
    </row>
    <row r="213" ht="30" customHeight="1" spans="1:19">
      <c r="A213" s="46">
        <v>207</v>
      </c>
      <c r="B213" s="46" t="s">
        <v>662</v>
      </c>
      <c r="C213" s="46" t="s">
        <v>30</v>
      </c>
      <c r="D213" s="46" t="s">
        <v>31</v>
      </c>
      <c r="E213" s="46" t="s">
        <v>32</v>
      </c>
      <c r="F213" s="46" t="s">
        <v>601</v>
      </c>
      <c r="G213" s="68" t="s">
        <v>663</v>
      </c>
      <c r="H213" s="69" t="s">
        <v>664</v>
      </c>
      <c r="I213" s="46">
        <v>7000</v>
      </c>
      <c r="J213" s="92"/>
      <c r="K213" s="93"/>
      <c r="L213" s="46">
        <f t="shared" si="8"/>
        <v>5</v>
      </c>
      <c r="M213" s="46">
        <v>2</v>
      </c>
      <c r="N213" s="46">
        <v>3</v>
      </c>
      <c r="O213" s="46">
        <v>1100</v>
      </c>
      <c r="P213" s="46">
        <v>12</v>
      </c>
      <c r="Q213" s="46">
        <v>11</v>
      </c>
      <c r="R213" s="46" t="s">
        <v>665</v>
      </c>
      <c r="S213" s="46">
        <v>100</v>
      </c>
    </row>
    <row r="214" ht="30" customHeight="1" spans="1:19">
      <c r="A214" s="46">
        <v>208</v>
      </c>
      <c r="B214" s="46" t="s">
        <v>666</v>
      </c>
      <c r="C214" s="46" t="s">
        <v>30</v>
      </c>
      <c r="D214" s="46" t="s">
        <v>31</v>
      </c>
      <c r="E214" s="46" t="s">
        <v>32</v>
      </c>
      <c r="F214" s="46" t="s">
        <v>601</v>
      </c>
      <c r="G214" s="68" t="s">
        <v>667</v>
      </c>
      <c r="H214" s="69" t="s">
        <v>668</v>
      </c>
      <c r="I214" s="46">
        <v>7500</v>
      </c>
      <c r="J214" s="92"/>
      <c r="K214" s="93"/>
      <c r="L214" s="46">
        <f t="shared" si="8"/>
        <v>5</v>
      </c>
      <c r="M214" s="46">
        <v>2</v>
      </c>
      <c r="N214" s="46">
        <v>3</v>
      </c>
      <c r="O214" s="46">
        <v>1000</v>
      </c>
      <c r="P214" s="46">
        <v>10</v>
      </c>
      <c r="Q214" s="46">
        <v>10</v>
      </c>
      <c r="R214" s="46" t="s">
        <v>669</v>
      </c>
      <c r="S214" s="46">
        <v>100</v>
      </c>
    </row>
    <row r="215" ht="30" customHeight="1" spans="1:19">
      <c r="A215" s="46">
        <v>209</v>
      </c>
      <c r="B215" s="46" t="s">
        <v>670</v>
      </c>
      <c r="C215" s="46" t="s">
        <v>30</v>
      </c>
      <c r="D215" s="46" t="s">
        <v>31</v>
      </c>
      <c r="E215" s="46" t="s">
        <v>32</v>
      </c>
      <c r="F215" s="46" t="s">
        <v>601</v>
      </c>
      <c r="G215" s="68" t="s">
        <v>667</v>
      </c>
      <c r="H215" s="69" t="s">
        <v>671</v>
      </c>
      <c r="I215" s="46">
        <v>6500</v>
      </c>
      <c r="J215" s="92"/>
      <c r="K215" s="93"/>
      <c r="L215" s="46">
        <f t="shared" si="8"/>
        <v>5</v>
      </c>
      <c r="M215" s="46">
        <v>2</v>
      </c>
      <c r="N215" s="46">
        <v>3</v>
      </c>
      <c r="O215" s="46">
        <v>1000</v>
      </c>
      <c r="P215" s="46">
        <v>10</v>
      </c>
      <c r="Q215" s="46">
        <v>10</v>
      </c>
      <c r="R215" s="46" t="s">
        <v>669</v>
      </c>
      <c r="S215" s="46">
        <v>100</v>
      </c>
    </row>
    <row r="216" ht="30" customHeight="1" spans="1:19">
      <c r="A216" s="46">
        <v>210</v>
      </c>
      <c r="B216" s="71" t="s">
        <v>672</v>
      </c>
      <c r="C216" s="71" t="s">
        <v>30</v>
      </c>
      <c r="D216" s="71" t="s">
        <v>31</v>
      </c>
      <c r="E216" s="71" t="s">
        <v>32</v>
      </c>
      <c r="F216" s="71" t="s">
        <v>601</v>
      </c>
      <c r="G216" s="72" t="s">
        <v>673</v>
      </c>
      <c r="H216" s="73" t="s">
        <v>674</v>
      </c>
      <c r="I216" s="71">
        <v>3000</v>
      </c>
      <c r="J216" s="92"/>
      <c r="K216" s="93"/>
      <c r="L216" s="71">
        <f t="shared" si="8"/>
        <v>5</v>
      </c>
      <c r="M216" s="71">
        <v>2</v>
      </c>
      <c r="N216" s="71">
        <v>3</v>
      </c>
      <c r="O216" s="71">
        <v>2400</v>
      </c>
      <c r="P216" s="71">
        <v>11</v>
      </c>
      <c r="Q216" s="71">
        <v>13</v>
      </c>
      <c r="R216" s="71" t="s">
        <v>669</v>
      </c>
      <c r="S216" s="71">
        <v>100</v>
      </c>
    </row>
    <row r="217" ht="30" customHeight="1" spans="1:19">
      <c r="A217" s="46">
        <v>211</v>
      </c>
      <c r="B217" s="46" t="s">
        <v>675</v>
      </c>
      <c r="C217" s="46" t="s">
        <v>30</v>
      </c>
      <c r="D217" s="46" t="s">
        <v>31</v>
      </c>
      <c r="E217" s="46" t="s">
        <v>32</v>
      </c>
      <c r="F217" s="46" t="s">
        <v>601</v>
      </c>
      <c r="G217" s="68" t="s">
        <v>676</v>
      </c>
      <c r="H217" s="69" t="s">
        <v>677</v>
      </c>
      <c r="I217" s="46">
        <v>7000</v>
      </c>
      <c r="J217" s="92"/>
      <c r="K217" s="93"/>
      <c r="L217" s="46">
        <f t="shared" si="8"/>
        <v>5</v>
      </c>
      <c r="M217" s="46">
        <v>2</v>
      </c>
      <c r="N217" s="46">
        <v>3</v>
      </c>
      <c r="O217" s="46">
        <v>1000</v>
      </c>
      <c r="P217" s="46">
        <v>10</v>
      </c>
      <c r="Q217" s="46">
        <v>10</v>
      </c>
      <c r="R217" s="46" t="s">
        <v>678</v>
      </c>
      <c r="S217" s="46">
        <v>100</v>
      </c>
    </row>
    <row r="218" ht="30" customHeight="1" spans="1:19">
      <c r="A218" s="46">
        <v>212</v>
      </c>
      <c r="B218" s="46" t="s">
        <v>557</v>
      </c>
      <c r="C218" s="46" t="s">
        <v>30</v>
      </c>
      <c r="D218" s="46" t="s">
        <v>31</v>
      </c>
      <c r="E218" s="46" t="s">
        <v>32</v>
      </c>
      <c r="F218" s="46" t="s">
        <v>601</v>
      </c>
      <c r="G218" s="68" t="s">
        <v>676</v>
      </c>
      <c r="H218" s="69" t="s">
        <v>679</v>
      </c>
      <c r="I218" s="46">
        <v>6500</v>
      </c>
      <c r="J218" s="92"/>
      <c r="K218" s="93"/>
      <c r="L218" s="46">
        <f t="shared" si="8"/>
        <v>5</v>
      </c>
      <c r="M218" s="46">
        <v>2</v>
      </c>
      <c r="N218" s="46">
        <v>3</v>
      </c>
      <c r="O218" s="46">
        <v>1000</v>
      </c>
      <c r="P218" s="46">
        <v>10</v>
      </c>
      <c r="Q218" s="46">
        <v>10</v>
      </c>
      <c r="R218" s="46" t="s">
        <v>678</v>
      </c>
      <c r="S218" s="46">
        <v>100</v>
      </c>
    </row>
    <row r="219" ht="30" customHeight="1" spans="1:19">
      <c r="A219" s="46">
        <v>213</v>
      </c>
      <c r="B219" s="46" t="s">
        <v>680</v>
      </c>
      <c r="C219" s="46" t="s">
        <v>30</v>
      </c>
      <c r="D219" s="46" t="s">
        <v>31</v>
      </c>
      <c r="E219" s="46" t="s">
        <v>32</v>
      </c>
      <c r="F219" s="46" t="s">
        <v>601</v>
      </c>
      <c r="G219" s="68" t="s">
        <v>681</v>
      </c>
      <c r="H219" s="69" t="s">
        <v>682</v>
      </c>
      <c r="I219" s="46">
        <v>5500</v>
      </c>
      <c r="J219" s="92"/>
      <c r="K219" s="93"/>
      <c r="L219" s="46">
        <f t="shared" si="8"/>
        <v>5</v>
      </c>
      <c r="M219" s="46">
        <v>2</v>
      </c>
      <c r="N219" s="46">
        <v>3</v>
      </c>
      <c r="O219" s="46">
        <v>1000</v>
      </c>
      <c r="P219" s="46">
        <v>12</v>
      </c>
      <c r="Q219" s="46">
        <v>10</v>
      </c>
      <c r="R219" s="46" t="s">
        <v>683</v>
      </c>
      <c r="S219" s="46">
        <v>100</v>
      </c>
    </row>
    <row r="220" ht="30" customHeight="1" spans="1:19">
      <c r="A220" s="46">
        <v>214</v>
      </c>
      <c r="B220" s="46" t="s">
        <v>684</v>
      </c>
      <c r="C220" s="46" t="s">
        <v>30</v>
      </c>
      <c r="D220" s="46" t="s">
        <v>31</v>
      </c>
      <c r="E220" s="46" t="s">
        <v>32</v>
      </c>
      <c r="F220" s="46" t="s">
        <v>601</v>
      </c>
      <c r="G220" s="68" t="s">
        <v>681</v>
      </c>
      <c r="H220" s="69" t="s">
        <v>685</v>
      </c>
      <c r="I220" s="46">
        <v>5000</v>
      </c>
      <c r="J220" s="92"/>
      <c r="K220" s="93"/>
      <c r="L220" s="46">
        <f t="shared" si="8"/>
        <v>5</v>
      </c>
      <c r="M220" s="46">
        <v>2</v>
      </c>
      <c r="N220" s="46">
        <v>3</v>
      </c>
      <c r="O220" s="46">
        <v>1000</v>
      </c>
      <c r="P220" s="46">
        <v>13</v>
      </c>
      <c r="Q220" s="46">
        <v>15</v>
      </c>
      <c r="R220" s="46" t="s">
        <v>683</v>
      </c>
      <c r="S220" s="46">
        <v>100</v>
      </c>
    </row>
    <row r="221" ht="30" customHeight="1" spans="1:19">
      <c r="A221" s="46">
        <v>215</v>
      </c>
      <c r="B221" s="46" t="s">
        <v>686</v>
      </c>
      <c r="C221" s="46" t="s">
        <v>30</v>
      </c>
      <c r="D221" s="46" t="s">
        <v>31</v>
      </c>
      <c r="E221" s="46" t="s">
        <v>32</v>
      </c>
      <c r="F221" s="46" t="s">
        <v>601</v>
      </c>
      <c r="G221" s="68" t="s">
        <v>681</v>
      </c>
      <c r="H221" s="69" t="s">
        <v>687</v>
      </c>
      <c r="I221" s="46">
        <v>4000</v>
      </c>
      <c r="J221" s="92"/>
      <c r="K221" s="93"/>
      <c r="L221" s="46">
        <f t="shared" si="8"/>
        <v>5</v>
      </c>
      <c r="M221" s="46">
        <v>2</v>
      </c>
      <c r="N221" s="46">
        <v>3</v>
      </c>
      <c r="O221" s="46">
        <v>1000</v>
      </c>
      <c r="P221" s="46">
        <v>11</v>
      </c>
      <c r="Q221" s="46">
        <v>12</v>
      </c>
      <c r="R221" s="46" t="s">
        <v>683</v>
      </c>
      <c r="S221" s="46">
        <v>100</v>
      </c>
    </row>
    <row r="222" ht="30" customHeight="1" spans="1:19">
      <c r="A222" s="46">
        <v>216</v>
      </c>
      <c r="B222" s="71" t="s">
        <v>688</v>
      </c>
      <c r="C222" s="71" t="s">
        <v>30</v>
      </c>
      <c r="D222" s="71" t="s">
        <v>31</v>
      </c>
      <c r="E222" s="71" t="s">
        <v>32</v>
      </c>
      <c r="F222" s="71" t="s">
        <v>601</v>
      </c>
      <c r="G222" s="72" t="s">
        <v>689</v>
      </c>
      <c r="H222" s="74" t="s">
        <v>690</v>
      </c>
      <c r="I222" s="71">
        <v>4000</v>
      </c>
      <c r="J222" s="92"/>
      <c r="K222" s="93"/>
      <c r="L222" s="71">
        <f t="shared" si="8"/>
        <v>5</v>
      </c>
      <c r="M222" s="71">
        <v>2</v>
      </c>
      <c r="N222" s="71">
        <v>3</v>
      </c>
      <c r="O222" s="71">
        <v>1000</v>
      </c>
      <c r="P222" s="71">
        <v>11</v>
      </c>
      <c r="Q222" s="71">
        <v>12</v>
      </c>
      <c r="R222" s="71" t="s">
        <v>683</v>
      </c>
      <c r="S222" s="71">
        <v>100</v>
      </c>
    </row>
    <row r="223" ht="30" customHeight="1" spans="1:19">
      <c r="A223" s="46">
        <v>217</v>
      </c>
      <c r="B223" s="46" t="s">
        <v>597</v>
      </c>
      <c r="C223" s="46" t="s">
        <v>30</v>
      </c>
      <c r="D223" s="46" t="s">
        <v>31</v>
      </c>
      <c r="E223" s="46" t="s">
        <v>32</v>
      </c>
      <c r="F223" s="46" t="s">
        <v>601</v>
      </c>
      <c r="G223" s="68" t="s">
        <v>691</v>
      </c>
      <c r="H223" s="69" t="s">
        <v>692</v>
      </c>
      <c r="I223" s="46">
        <v>4000</v>
      </c>
      <c r="J223" s="92"/>
      <c r="K223" s="93"/>
      <c r="L223" s="46">
        <f t="shared" si="8"/>
        <v>5</v>
      </c>
      <c r="M223" s="46">
        <v>2</v>
      </c>
      <c r="N223" s="46">
        <v>3</v>
      </c>
      <c r="O223" s="46">
        <v>1000</v>
      </c>
      <c r="P223" s="46">
        <v>11</v>
      </c>
      <c r="Q223" s="46">
        <v>12</v>
      </c>
      <c r="R223" s="46" t="s">
        <v>683</v>
      </c>
      <c r="S223" s="46">
        <v>100</v>
      </c>
    </row>
    <row r="224" ht="30" customHeight="1" spans="1:19">
      <c r="A224" s="46">
        <v>218</v>
      </c>
      <c r="B224" s="46" t="s">
        <v>143</v>
      </c>
      <c r="C224" s="46" t="s">
        <v>30</v>
      </c>
      <c r="D224" s="46" t="s">
        <v>31</v>
      </c>
      <c r="E224" s="46" t="s">
        <v>32</v>
      </c>
      <c r="F224" s="46" t="s">
        <v>601</v>
      </c>
      <c r="G224" s="68" t="s">
        <v>691</v>
      </c>
      <c r="H224" s="69" t="s">
        <v>693</v>
      </c>
      <c r="I224" s="46">
        <v>4000</v>
      </c>
      <c r="J224" s="92"/>
      <c r="K224" s="93"/>
      <c r="L224" s="46">
        <f t="shared" si="8"/>
        <v>5</v>
      </c>
      <c r="M224" s="46">
        <v>2</v>
      </c>
      <c r="N224" s="46">
        <v>3</v>
      </c>
      <c r="O224" s="46">
        <v>1000</v>
      </c>
      <c r="P224" s="46">
        <v>11</v>
      </c>
      <c r="Q224" s="46">
        <v>12</v>
      </c>
      <c r="R224" s="46" t="s">
        <v>683</v>
      </c>
      <c r="S224" s="46">
        <v>101</v>
      </c>
    </row>
    <row r="225" ht="30" customHeight="1" spans="1:19">
      <c r="A225" s="46">
        <v>219</v>
      </c>
      <c r="B225" s="46" t="s">
        <v>694</v>
      </c>
      <c r="C225" s="46" t="s">
        <v>30</v>
      </c>
      <c r="D225" s="46" t="s">
        <v>31</v>
      </c>
      <c r="E225" s="46" t="s">
        <v>32</v>
      </c>
      <c r="F225" s="46" t="s">
        <v>601</v>
      </c>
      <c r="G225" s="68" t="s">
        <v>695</v>
      </c>
      <c r="H225" s="69" t="s">
        <v>696</v>
      </c>
      <c r="I225" s="46">
        <v>16000</v>
      </c>
      <c r="J225" s="92"/>
      <c r="K225" s="93"/>
      <c r="L225" s="46">
        <f t="shared" si="8"/>
        <v>5</v>
      </c>
      <c r="M225" s="46">
        <v>2</v>
      </c>
      <c r="N225" s="46">
        <v>3</v>
      </c>
      <c r="O225" s="46">
        <v>4000</v>
      </c>
      <c r="P225" s="46">
        <v>17</v>
      </c>
      <c r="Q225" s="46">
        <v>22</v>
      </c>
      <c r="R225" s="46" t="s">
        <v>697</v>
      </c>
      <c r="S225" s="46">
        <v>120</v>
      </c>
    </row>
    <row r="226" ht="30" customHeight="1" spans="1:19">
      <c r="A226" s="46">
        <v>220</v>
      </c>
      <c r="B226" s="46" t="s">
        <v>698</v>
      </c>
      <c r="C226" s="46" t="s">
        <v>30</v>
      </c>
      <c r="D226" s="46" t="s">
        <v>31</v>
      </c>
      <c r="E226" s="46" t="s">
        <v>32</v>
      </c>
      <c r="F226" s="46" t="s">
        <v>601</v>
      </c>
      <c r="G226" s="68" t="s">
        <v>695</v>
      </c>
      <c r="H226" s="69" t="s">
        <v>699</v>
      </c>
      <c r="I226" s="46">
        <v>6500</v>
      </c>
      <c r="J226" s="92"/>
      <c r="K226" s="93"/>
      <c r="L226" s="46">
        <f t="shared" si="8"/>
        <v>5</v>
      </c>
      <c r="M226" s="46">
        <v>2</v>
      </c>
      <c r="N226" s="46">
        <v>3</v>
      </c>
      <c r="O226" s="46">
        <v>1000</v>
      </c>
      <c r="P226" s="46">
        <v>12</v>
      </c>
      <c r="Q226" s="46">
        <v>10</v>
      </c>
      <c r="R226" s="46" t="s">
        <v>697</v>
      </c>
      <c r="S226" s="46">
        <v>100</v>
      </c>
    </row>
    <row r="227" ht="30" customHeight="1" spans="1:19">
      <c r="A227" s="46">
        <v>221</v>
      </c>
      <c r="B227" s="46" t="s">
        <v>143</v>
      </c>
      <c r="C227" s="46" t="s">
        <v>30</v>
      </c>
      <c r="D227" s="46" t="s">
        <v>31</v>
      </c>
      <c r="E227" s="46" t="s">
        <v>32</v>
      </c>
      <c r="F227" s="46" t="s">
        <v>601</v>
      </c>
      <c r="G227" s="68" t="s">
        <v>700</v>
      </c>
      <c r="H227" s="69" t="s">
        <v>701</v>
      </c>
      <c r="I227" s="46">
        <v>6000</v>
      </c>
      <c r="J227" s="92"/>
      <c r="K227" s="93"/>
      <c r="L227" s="46">
        <f t="shared" si="8"/>
        <v>5</v>
      </c>
      <c r="M227" s="46">
        <v>2</v>
      </c>
      <c r="N227" s="46">
        <v>3</v>
      </c>
      <c r="O227" s="46">
        <v>900</v>
      </c>
      <c r="P227" s="46">
        <v>9</v>
      </c>
      <c r="Q227" s="46">
        <v>12</v>
      </c>
      <c r="R227" s="46" t="s">
        <v>702</v>
      </c>
      <c r="S227" s="46">
        <v>100</v>
      </c>
    </row>
    <row r="228" ht="30" customHeight="1" spans="1:19">
      <c r="A228" s="46">
        <v>222</v>
      </c>
      <c r="B228" s="46" t="s">
        <v>703</v>
      </c>
      <c r="C228" s="46" t="s">
        <v>30</v>
      </c>
      <c r="D228" s="46" t="s">
        <v>31</v>
      </c>
      <c r="E228" s="46" t="s">
        <v>32</v>
      </c>
      <c r="F228" s="46" t="s">
        <v>601</v>
      </c>
      <c r="G228" s="68" t="s">
        <v>700</v>
      </c>
      <c r="H228" s="69" t="s">
        <v>704</v>
      </c>
      <c r="I228" s="46">
        <v>3000</v>
      </c>
      <c r="J228" s="92"/>
      <c r="K228" s="93"/>
      <c r="L228" s="46">
        <f t="shared" si="8"/>
        <v>5</v>
      </c>
      <c r="M228" s="46">
        <v>2</v>
      </c>
      <c r="N228" s="46">
        <v>3</v>
      </c>
      <c r="O228" s="46">
        <v>500</v>
      </c>
      <c r="P228" s="46">
        <v>2</v>
      </c>
      <c r="Q228" s="46">
        <v>11</v>
      </c>
      <c r="R228" s="46" t="s">
        <v>702</v>
      </c>
      <c r="S228" s="46">
        <v>100</v>
      </c>
    </row>
    <row r="229" ht="30" customHeight="1" spans="1:19">
      <c r="A229" s="46">
        <v>223</v>
      </c>
      <c r="B229" s="46" t="s">
        <v>705</v>
      </c>
      <c r="C229" s="46" t="s">
        <v>30</v>
      </c>
      <c r="D229" s="46" t="s">
        <v>31</v>
      </c>
      <c r="E229" s="46" t="s">
        <v>32</v>
      </c>
      <c r="F229" s="46" t="s">
        <v>601</v>
      </c>
      <c r="G229" s="68" t="s">
        <v>706</v>
      </c>
      <c r="H229" s="69" t="s">
        <v>707</v>
      </c>
      <c r="I229" s="46">
        <v>6000</v>
      </c>
      <c r="J229" s="92"/>
      <c r="K229" s="93"/>
      <c r="L229" s="46">
        <f t="shared" si="8"/>
        <v>5</v>
      </c>
      <c r="M229" s="46">
        <v>2</v>
      </c>
      <c r="N229" s="46">
        <v>3</v>
      </c>
      <c r="O229" s="46">
        <v>1000</v>
      </c>
      <c r="P229" s="46">
        <v>10</v>
      </c>
      <c r="Q229" s="46">
        <v>15</v>
      </c>
      <c r="R229" s="46" t="s">
        <v>708</v>
      </c>
      <c r="S229" s="46">
        <v>100</v>
      </c>
    </row>
    <row r="230" ht="30" customHeight="1" spans="1:19">
      <c r="A230" s="46">
        <v>224</v>
      </c>
      <c r="B230" s="46" t="s">
        <v>709</v>
      </c>
      <c r="C230" s="46" t="s">
        <v>30</v>
      </c>
      <c r="D230" s="46" t="s">
        <v>31</v>
      </c>
      <c r="E230" s="46" t="s">
        <v>32</v>
      </c>
      <c r="F230" s="46" t="s">
        <v>601</v>
      </c>
      <c r="G230" s="68" t="s">
        <v>710</v>
      </c>
      <c r="H230" s="69" t="s">
        <v>711</v>
      </c>
      <c r="I230" s="46">
        <v>2500</v>
      </c>
      <c r="J230" s="92"/>
      <c r="K230" s="93"/>
      <c r="L230" s="46">
        <f t="shared" si="8"/>
        <v>5</v>
      </c>
      <c r="M230" s="46">
        <v>2</v>
      </c>
      <c r="N230" s="46">
        <v>3</v>
      </c>
      <c r="O230" s="46">
        <v>500</v>
      </c>
      <c r="P230" s="46">
        <v>12</v>
      </c>
      <c r="Q230" s="46">
        <v>10</v>
      </c>
      <c r="R230" s="46" t="s">
        <v>712</v>
      </c>
      <c r="S230" s="46">
        <v>100</v>
      </c>
    </row>
    <row r="231" ht="30" customHeight="1" spans="1:19">
      <c r="A231" s="46">
        <v>225</v>
      </c>
      <c r="B231" s="46" t="s">
        <v>713</v>
      </c>
      <c r="C231" s="46" t="s">
        <v>30</v>
      </c>
      <c r="D231" s="46" t="s">
        <v>31</v>
      </c>
      <c r="E231" s="46" t="s">
        <v>32</v>
      </c>
      <c r="F231" s="46" t="s">
        <v>601</v>
      </c>
      <c r="G231" s="68" t="s">
        <v>710</v>
      </c>
      <c r="H231" s="69" t="s">
        <v>714</v>
      </c>
      <c r="I231" s="46">
        <v>3000</v>
      </c>
      <c r="J231" s="92"/>
      <c r="K231" s="93"/>
      <c r="L231" s="46">
        <f t="shared" si="8"/>
        <v>5</v>
      </c>
      <c r="M231" s="46">
        <v>2</v>
      </c>
      <c r="N231" s="46">
        <v>3</v>
      </c>
      <c r="O231" s="46">
        <v>500</v>
      </c>
      <c r="P231" s="46">
        <v>12</v>
      </c>
      <c r="Q231" s="46">
        <v>10</v>
      </c>
      <c r="R231" s="46" t="s">
        <v>712</v>
      </c>
      <c r="S231" s="46">
        <v>100</v>
      </c>
    </row>
    <row r="232" ht="30" customHeight="1" spans="1:19">
      <c r="A232" s="46">
        <v>226</v>
      </c>
      <c r="B232" s="46" t="s">
        <v>715</v>
      </c>
      <c r="C232" s="46" t="s">
        <v>30</v>
      </c>
      <c r="D232" s="46" t="s">
        <v>31</v>
      </c>
      <c r="E232" s="46" t="s">
        <v>32</v>
      </c>
      <c r="F232" s="46" t="s">
        <v>601</v>
      </c>
      <c r="G232" s="68" t="s">
        <v>716</v>
      </c>
      <c r="H232" s="69" t="s">
        <v>717</v>
      </c>
      <c r="I232" s="46">
        <v>2000</v>
      </c>
      <c r="J232" s="92"/>
      <c r="K232" s="93"/>
      <c r="L232" s="46">
        <f t="shared" si="8"/>
        <v>5</v>
      </c>
      <c r="M232" s="46">
        <v>2</v>
      </c>
      <c r="N232" s="46">
        <v>3</v>
      </c>
      <c r="O232" s="46">
        <v>500</v>
      </c>
      <c r="P232" s="46">
        <v>10</v>
      </c>
      <c r="Q232" s="46">
        <v>10</v>
      </c>
      <c r="R232" s="46" t="s">
        <v>718</v>
      </c>
      <c r="S232" s="46">
        <v>100</v>
      </c>
    </row>
    <row r="233" ht="30" customHeight="1" spans="1:19">
      <c r="A233" s="46">
        <v>227</v>
      </c>
      <c r="B233" s="46" t="s">
        <v>719</v>
      </c>
      <c r="C233" s="46" t="s">
        <v>69</v>
      </c>
      <c r="D233" s="46" t="s">
        <v>31</v>
      </c>
      <c r="E233" s="46" t="s">
        <v>32</v>
      </c>
      <c r="F233" s="46" t="s">
        <v>601</v>
      </c>
      <c r="G233" s="68" t="s">
        <v>716</v>
      </c>
      <c r="H233" s="46" t="s">
        <v>720</v>
      </c>
      <c r="I233" s="46">
        <v>14200</v>
      </c>
      <c r="J233" s="92"/>
      <c r="K233" s="93"/>
      <c r="L233" s="46">
        <f t="shared" si="8"/>
        <v>10</v>
      </c>
      <c r="M233" s="46">
        <v>4</v>
      </c>
      <c r="N233" s="46">
        <v>6</v>
      </c>
      <c r="O233" s="46">
        <v>1000</v>
      </c>
      <c r="P233" s="46">
        <v>10</v>
      </c>
      <c r="Q233" s="46">
        <v>15</v>
      </c>
      <c r="R233" s="46" t="s">
        <v>718</v>
      </c>
      <c r="S233" s="46">
        <v>101</v>
      </c>
    </row>
    <row r="234" ht="30" customHeight="1" spans="1:19">
      <c r="A234" s="46">
        <v>228</v>
      </c>
      <c r="B234" s="71" t="s">
        <v>721</v>
      </c>
      <c r="C234" s="71" t="s">
        <v>30</v>
      </c>
      <c r="D234" s="71" t="s">
        <v>31</v>
      </c>
      <c r="E234" s="71" t="s">
        <v>32</v>
      </c>
      <c r="F234" s="71" t="s">
        <v>601</v>
      </c>
      <c r="G234" s="72" t="s">
        <v>722</v>
      </c>
      <c r="H234" s="74" t="s">
        <v>723</v>
      </c>
      <c r="I234" s="71">
        <v>3000</v>
      </c>
      <c r="J234" s="92"/>
      <c r="K234" s="93"/>
      <c r="L234" s="71">
        <f t="shared" si="8"/>
        <v>5</v>
      </c>
      <c r="M234" s="71">
        <v>2</v>
      </c>
      <c r="N234" s="71">
        <v>3</v>
      </c>
      <c r="O234" s="71">
        <v>500</v>
      </c>
      <c r="P234" s="71">
        <v>10</v>
      </c>
      <c r="Q234" s="71">
        <v>10</v>
      </c>
      <c r="R234" s="71" t="s">
        <v>724</v>
      </c>
      <c r="S234" s="71">
        <v>100</v>
      </c>
    </row>
    <row r="235" ht="30" customHeight="1" spans="1:19">
      <c r="A235" s="46">
        <v>229</v>
      </c>
      <c r="B235" s="71" t="s">
        <v>725</v>
      </c>
      <c r="C235" s="71" t="s">
        <v>30</v>
      </c>
      <c r="D235" s="71" t="s">
        <v>31</v>
      </c>
      <c r="E235" s="71" t="s">
        <v>32</v>
      </c>
      <c r="F235" s="71" t="s">
        <v>601</v>
      </c>
      <c r="G235" s="72" t="s">
        <v>722</v>
      </c>
      <c r="H235" s="74" t="s">
        <v>726</v>
      </c>
      <c r="I235" s="71">
        <v>2500</v>
      </c>
      <c r="J235" s="92"/>
      <c r="K235" s="93"/>
      <c r="L235" s="71">
        <f t="shared" si="8"/>
        <v>5</v>
      </c>
      <c r="M235" s="71">
        <v>2</v>
      </c>
      <c r="N235" s="71">
        <v>3</v>
      </c>
      <c r="O235" s="71">
        <v>500</v>
      </c>
      <c r="P235" s="71">
        <v>10</v>
      </c>
      <c r="Q235" s="71">
        <v>10</v>
      </c>
      <c r="R235" s="71" t="s">
        <v>724</v>
      </c>
      <c r="S235" s="71">
        <v>100</v>
      </c>
    </row>
    <row r="236" ht="30" customHeight="1" spans="1:19">
      <c r="A236" s="46">
        <v>230</v>
      </c>
      <c r="B236" s="71" t="s">
        <v>727</v>
      </c>
      <c r="C236" s="71" t="s">
        <v>30</v>
      </c>
      <c r="D236" s="71" t="s">
        <v>31</v>
      </c>
      <c r="E236" s="71" t="s">
        <v>32</v>
      </c>
      <c r="F236" s="71" t="s">
        <v>601</v>
      </c>
      <c r="G236" s="72" t="s">
        <v>722</v>
      </c>
      <c r="H236" s="74" t="s">
        <v>728</v>
      </c>
      <c r="I236" s="71">
        <v>4000</v>
      </c>
      <c r="J236" s="92"/>
      <c r="K236" s="93"/>
      <c r="L236" s="71">
        <f t="shared" si="8"/>
        <v>5</v>
      </c>
      <c r="M236" s="71">
        <v>2</v>
      </c>
      <c r="N236" s="71">
        <v>3</v>
      </c>
      <c r="O236" s="71">
        <v>500</v>
      </c>
      <c r="P236" s="71">
        <v>10</v>
      </c>
      <c r="Q236" s="71">
        <v>10</v>
      </c>
      <c r="R236" s="71" t="s">
        <v>724</v>
      </c>
      <c r="S236" s="71">
        <v>100</v>
      </c>
    </row>
    <row r="237" ht="30" customHeight="1" spans="1:19">
      <c r="A237" s="46">
        <v>231</v>
      </c>
      <c r="B237" s="71" t="s">
        <v>729</v>
      </c>
      <c r="C237" s="71" t="s">
        <v>30</v>
      </c>
      <c r="D237" s="71" t="s">
        <v>31</v>
      </c>
      <c r="E237" s="71" t="s">
        <v>32</v>
      </c>
      <c r="F237" s="71" t="s">
        <v>601</v>
      </c>
      <c r="G237" s="72" t="s">
        <v>722</v>
      </c>
      <c r="H237" s="74" t="s">
        <v>730</v>
      </c>
      <c r="I237" s="71">
        <v>6000</v>
      </c>
      <c r="J237" s="92"/>
      <c r="K237" s="93"/>
      <c r="L237" s="71">
        <f t="shared" si="8"/>
        <v>5</v>
      </c>
      <c r="M237" s="71">
        <v>2</v>
      </c>
      <c r="N237" s="71">
        <v>3</v>
      </c>
      <c r="O237" s="71">
        <v>1000</v>
      </c>
      <c r="P237" s="71">
        <v>2</v>
      </c>
      <c r="Q237" s="71">
        <v>10</v>
      </c>
      <c r="R237" s="71" t="s">
        <v>724</v>
      </c>
      <c r="S237" s="71">
        <v>100</v>
      </c>
    </row>
    <row r="238" ht="30" customHeight="1" spans="1:19">
      <c r="A238" s="46">
        <v>232</v>
      </c>
      <c r="B238" s="71" t="s">
        <v>731</v>
      </c>
      <c r="C238" s="71" t="s">
        <v>30</v>
      </c>
      <c r="D238" s="71" t="s">
        <v>31</v>
      </c>
      <c r="E238" s="71" t="s">
        <v>32</v>
      </c>
      <c r="F238" s="71" t="s">
        <v>732</v>
      </c>
      <c r="G238" s="72" t="s">
        <v>733</v>
      </c>
      <c r="H238" s="73" t="s">
        <v>734</v>
      </c>
      <c r="I238" s="72">
        <v>3501</v>
      </c>
      <c r="J238" s="92"/>
      <c r="K238" s="93"/>
      <c r="L238" s="71">
        <f t="shared" si="8"/>
        <v>5</v>
      </c>
      <c r="M238" s="71">
        <v>2</v>
      </c>
      <c r="N238" s="71">
        <v>3</v>
      </c>
      <c r="O238" s="71">
        <v>1000</v>
      </c>
      <c r="P238" s="71">
        <v>12</v>
      </c>
      <c r="Q238" s="71">
        <v>50</v>
      </c>
      <c r="R238" s="71" t="s">
        <v>735</v>
      </c>
      <c r="S238" s="71">
        <v>50</v>
      </c>
    </row>
    <row r="239" ht="30" customHeight="1" spans="1:19">
      <c r="A239" s="46">
        <v>233</v>
      </c>
      <c r="B239" s="46" t="s">
        <v>736</v>
      </c>
      <c r="C239" s="46" t="s">
        <v>30</v>
      </c>
      <c r="D239" s="46" t="s">
        <v>31</v>
      </c>
      <c r="E239" s="46" t="s">
        <v>32</v>
      </c>
      <c r="F239" s="46" t="s">
        <v>732</v>
      </c>
      <c r="G239" s="68" t="s">
        <v>737</v>
      </c>
      <c r="H239" s="70" t="s">
        <v>738</v>
      </c>
      <c r="I239" s="46">
        <v>1365</v>
      </c>
      <c r="J239" s="92"/>
      <c r="K239" s="93"/>
      <c r="L239" s="46">
        <f t="shared" si="8"/>
        <v>5</v>
      </c>
      <c r="M239" s="46">
        <v>2</v>
      </c>
      <c r="N239" s="77">
        <v>3</v>
      </c>
      <c r="O239" s="46">
        <v>829</v>
      </c>
      <c r="P239" s="46">
        <v>12</v>
      </c>
      <c r="Q239" s="46">
        <v>35</v>
      </c>
      <c r="R239" s="46" t="s">
        <v>739</v>
      </c>
      <c r="S239" s="46">
        <v>45</v>
      </c>
    </row>
    <row r="240" ht="30" customHeight="1" spans="1:19">
      <c r="A240" s="46">
        <v>234</v>
      </c>
      <c r="B240" s="46" t="s">
        <v>740</v>
      </c>
      <c r="C240" s="46" t="s">
        <v>69</v>
      </c>
      <c r="D240" s="46" t="s">
        <v>31</v>
      </c>
      <c r="E240" s="46" t="s">
        <v>32</v>
      </c>
      <c r="F240" s="46" t="s">
        <v>732</v>
      </c>
      <c r="G240" s="68" t="s">
        <v>741</v>
      </c>
      <c r="H240" s="68" t="s">
        <v>742</v>
      </c>
      <c r="I240" s="46">
        <v>14502</v>
      </c>
      <c r="J240" s="92"/>
      <c r="K240" s="93"/>
      <c r="L240" s="46">
        <f t="shared" si="8"/>
        <v>10</v>
      </c>
      <c r="M240" s="46">
        <v>4</v>
      </c>
      <c r="N240" s="77">
        <v>6</v>
      </c>
      <c r="O240" s="46">
        <v>2081</v>
      </c>
      <c r="P240" s="46">
        <v>15</v>
      </c>
      <c r="Q240" s="46">
        <v>47</v>
      </c>
      <c r="R240" s="46" t="s">
        <v>743</v>
      </c>
      <c r="S240" s="46">
        <v>75</v>
      </c>
    </row>
    <row r="241" ht="30" customHeight="1" spans="1:19">
      <c r="A241" s="46">
        <v>235</v>
      </c>
      <c r="B241" s="71" t="s">
        <v>744</v>
      </c>
      <c r="C241" s="71" t="s">
        <v>30</v>
      </c>
      <c r="D241" s="71" t="s">
        <v>31</v>
      </c>
      <c r="E241" s="71" t="s">
        <v>32</v>
      </c>
      <c r="F241" s="71" t="s">
        <v>732</v>
      </c>
      <c r="G241" s="72" t="s">
        <v>741</v>
      </c>
      <c r="H241" s="73" t="s">
        <v>745</v>
      </c>
      <c r="I241" s="72">
        <v>7300</v>
      </c>
      <c r="J241" s="92"/>
      <c r="K241" s="93"/>
      <c r="L241" s="71">
        <f t="shared" si="8"/>
        <v>5</v>
      </c>
      <c r="M241" s="71">
        <v>2</v>
      </c>
      <c r="N241" s="71">
        <v>3</v>
      </c>
      <c r="O241" s="71">
        <v>2200</v>
      </c>
      <c r="P241" s="71">
        <v>10</v>
      </c>
      <c r="Q241" s="71">
        <v>11</v>
      </c>
      <c r="R241" s="71" t="s">
        <v>743</v>
      </c>
      <c r="S241" s="71">
        <v>42</v>
      </c>
    </row>
    <row r="242" ht="30" customHeight="1" spans="1:19">
      <c r="A242" s="46">
        <v>236</v>
      </c>
      <c r="B242" s="71" t="s">
        <v>746</v>
      </c>
      <c r="C242" s="71" t="s">
        <v>30</v>
      </c>
      <c r="D242" s="71" t="s">
        <v>31</v>
      </c>
      <c r="E242" s="71" t="s">
        <v>32</v>
      </c>
      <c r="F242" s="71" t="s">
        <v>732</v>
      </c>
      <c r="G242" s="72" t="s">
        <v>741</v>
      </c>
      <c r="H242" s="73" t="s">
        <v>747</v>
      </c>
      <c r="I242" s="72">
        <v>6500</v>
      </c>
      <c r="J242" s="92"/>
      <c r="K242" s="93"/>
      <c r="L242" s="71">
        <f t="shared" si="8"/>
        <v>5</v>
      </c>
      <c r="M242" s="71">
        <v>2</v>
      </c>
      <c r="N242" s="71">
        <v>3</v>
      </c>
      <c r="O242" s="71">
        <v>3800</v>
      </c>
      <c r="P242" s="71">
        <v>12</v>
      </c>
      <c r="Q242" s="71">
        <v>16</v>
      </c>
      <c r="R242" s="71" t="s">
        <v>743</v>
      </c>
      <c r="S242" s="71">
        <v>55</v>
      </c>
    </row>
    <row r="243" ht="30" customHeight="1" spans="1:19">
      <c r="A243" s="46">
        <v>237</v>
      </c>
      <c r="B243" s="71" t="s">
        <v>748</v>
      </c>
      <c r="C243" s="71" t="s">
        <v>30</v>
      </c>
      <c r="D243" s="71" t="s">
        <v>31</v>
      </c>
      <c r="E243" s="71" t="s">
        <v>32</v>
      </c>
      <c r="F243" s="71" t="s">
        <v>732</v>
      </c>
      <c r="G243" s="72" t="s">
        <v>741</v>
      </c>
      <c r="H243" s="73" t="s">
        <v>749</v>
      </c>
      <c r="I243" s="71">
        <v>3600</v>
      </c>
      <c r="J243" s="92"/>
      <c r="K243" s="93"/>
      <c r="L243" s="71">
        <f t="shared" si="8"/>
        <v>5</v>
      </c>
      <c r="M243" s="71">
        <v>2</v>
      </c>
      <c r="N243" s="71">
        <v>3</v>
      </c>
      <c r="O243" s="71">
        <v>2200</v>
      </c>
      <c r="P243" s="71">
        <v>10</v>
      </c>
      <c r="Q243" s="71">
        <v>11</v>
      </c>
      <c r="R243" s="71" t="s">
        <v>743</v>
      </c>
      <c r="S243" s="71">
        <v>45</v>
      </c>
    </row>
    <row r="244" ht="30" customHeight="1" spans="1:19">
      <c r="A244" s="46">
        <v>238</v>
      </c>
      <c r="B244" s="71" t="s">
        <v>750</v>
      </c>
      <c r="C244" s="71" t="s">
        <v>30</v>
      </c>
      <c r="D244" s="71" t="s">
        <v>31</v>
      </c>
      <c r="E244" s="71" t="s">
        <v>32</v>
      </c>
      <c r="F244" s="71" t="s">
        <v>732</v>
      </c>
      <c r="G244" s="72" t="s">
        <v>741</v>
      </c>
      <c r="H244" s="73" t="s">
        <v>751</v>
      </c>
      <c r="I244" s="72">
        <v>5000</v>
      </c>
      <c r="J244" s="92"/>
      <c r="K244" s="93"/>
      <c r="L244" s="71">
        <f t="shared" si="8"/>
        <v>5</v>
      </c>
      <c r="M244" s="71">
        <v>2</v>
      </c>
      <c r="N244" s="71">
        <v>3</v>
      </c>
      <c r="O244" s="71">
        <v>2400</v>
      </c>
      <c r="P244" s="71">
        <v>11</v>
      </c>
      <c r="Q244" s="71">
        <v>12</v>
      </c>
      <c r="R244" s="71" t="s">
        <v>743</v>
      </c>
      <c r="S244" s="71">
        <v>75</v>
      </c>
    </row>
    <row r="245" ht="30" customHeight="1" spans="1:19">
      <c r="A245" s="46">
        <v>239</v>
      </c>
      <c r="B245" s="46" t="s">
        <v>143</v>
      </c>
      <c r="C245" s="46" t="s">
        <v>30</v>
      </c>
      <c r="D245" s="46" t="s">
        <v>31</v>
      </c>
      <c r="E245" s="46" t="s">
        <v>32</v>
      </c>
      <c r="F245" s="46" t="s">
        <v>732</v>
      </c>
      <c r="G245" s="68" t="s">
        <v>752</v>
      </c>
      <c r="H245" s="70" t="s">
        <v>753</v>
      </c>
      <c r="I245" s="46">
        <v>9604</v>
      </c>
      <c r="J245" s="92"/>
      <c r="K245" s="93"/>
      <c r="L245" s="46">
        <f t="shared" si="8"/>
        <v>5</v>
      </c>
      <c r="M245" s="46">
        <v>2</v>
      </c>
      <c r="N245" s="77">
        <v>3</v>
      </c>
      <c r="O245" s="46">
        <v>4803</v>
      </c>
      <c r="P245" s="46">
        <v>15</v>
      </c>
      <c r="Q245" s="46">
        <v>235</v>
      </c>
      <c r="R245" s="46" t="s">
        <v>754</v>
      </c>
      <c r="S245" s="46">
        <v>90</v>
      </c>
    </row>
    <row r="246" ht="30" customHeight="1" spans="1:19">
      <c r="A246" s="46">
        <v>240</v>
      </c>
      <c r="B246" s="46" t="s">
        <v>755</v>
      </c>
      <c r="C246" s="46" t="s">
        <v>30</v>
      </c>
      <c r="D246" s="46" t="s">
        <v>31</v>
      </c>
      <c r="E246" s="46" t="s">
        <v>32</v>
      </c>
      <c r="F246" s="46" t="s">
        <v>732</v>
      </c>
      <c r="G246" s="68" t="s">
        <v>756</v>
      </c>
      <c r="H246" s="69" t="s">
        <v>757</v>
      </c>
      <c r="I246" s="68">
        <v>5000</v>
      </c>
      <c r="J246" s="92"/>
      <c r="K246" s="93"/>
      <c r="L246" s="46">
        <f t="shared" si="8"/>
        <v>5</v>
      </c>
      <c r="M246" s="46">
        <v>2</v>
      </c>
      <c r="N246" s="46">
        <v>3</v>
      </c>
      <c r="O246" s="77">
        <v>1400</v>
      </c>
      <c r="P246" s="77">
        <v>11</v>
      </c>
      <c r="Q246" s="77">
        <v>32</v>
      </c>
      <c r="R246" s="46" t="s">
        <v>754</v>
      </c>
      <c r="S246" s="46">
        <v>42</v>
      </c>
    </row>
    <row r="247" ht="30" customHeight="1" spans="1:19">
      <c r="A247" s="46">
        <v>241</v>
      </c>
      <c r="B247" s="46" t="s">
        <v>758</v>
      </c>
      <c r="C247" s="46" t="s">
        <v>30</v>
      </c>
      <c r="D247" s="46" t="s">
        <v>31</v>
      </c>
      <c r="E247" s="46" t="s">
        <v>32</v>
      </c>
      <c r="F247" s="46" t="s">
        <v>732</v>
      </c>
      <c r="G247" s="68" t="s">
        <v>759</v>
      </c>
      <c r="H247" s="69" t="s">
        <v>760</v>
      </c>
      <c r="I247" s="68">
        <v>5200</v>
      </c>
      <c r="J247" s="92"/>
      <c r="K247" s="93"/>
      <c r="L247" s="46">
        <f t="shared" si="8"/>
        <v>5</v>
      </c>
      <c r="M247" s="46">
        <v>2</v>
      </c>
      <c r="N247" s="46">
        <v>3</v>
      </c>
      <c r="O247" s="77">
        <v>2100</v>
      </c>
      <c r="P247" s="77">
        <v>12</v>
      </c>
      <c r="Q247" s="77">
        <v>48</v>
      </c>
      <c r="R247" s="46" t="s">
        <v>754</v>
      </c>
      <c r="S247" s="46">
        <v>55</v>
      </c>
    </row>
    <row r="248" ht="30" customHeight="1" spans="1:19">
      <c r="A248" s="46">
        <v>242</v>
      </c>
      <c r="B248" s="46" t="s">
        <v>761</v>
      </c>
      <c r="C248" s="46" t="s">
        <v>30</v>
      </c>
      <c r="D248" s="46" t="s">
        <v>31</v>
      </c>
      <c r="E248" s="46" t="s">
        <v>32</v>
      </c>
      <c r="F248" s="46" t="s">
        <v>732</v>
      </c>
      <c r="G248" s="68" t="s">
        <v>762</v>
      </c>
      <c r="H248" s="69" t="s">
        <v>763</v>
      </c>
      <c r="I248" s="46">
        <v>6000</v>
      </c>
      <c r="J248" s="92"/>
      <c r="K248" s="93"/>
      <c r="L248" s="46">
        <f t="shared" si="8"/>
        <v>5</v>
      </c>
      <c r="M248" s="46">
        <v>2</v>
      </c>
      <c r="N248" s="46">
        <v>3</v>
      </c>
      <c r="O248" s="77">
        <v>1800</v>
      </c>
      <c r="P248" s="77">
        <v>13</v>
      </c>
      <c r="Q248" s="77">
        <v>36</v>
      </c>
      <c r="R248" s="46" t="s">
        <v>754</v>
      </c>
      <c r="S248" s="46">
        <v>45</v>
      </c>
    </row>
    <row r="249" ht="30" customHeight="1" spans="1:19">
      <c r="A249" s="46">
        <v>243</v>
      </c>
      <c r="B249" s="46" t="s">
        <v>764</v>
      </c>
      <c r="C249" s="46" t="s">
        <v>30</v>
      </c>
      <c r="D249" s="46" t="s">
        <v>31</v>
      </c>
      <c r="E249" s="46" t="s">
        <v>32</v>
      </c>
      <c r="F249" s="46" t="s">
        <v>732</v>
      </c>
      <c r="G249" s="68" t="s">
        <v>762</v>
      </c>
      <c r="H249" s="69" t="s">
        <v>765</v>
      </c>
      <c r="I249" s="46">
        <v>5600</v>
      </c>
      <c r="J249" s="92"/>
      <c r="K249" s="93"/>
      <c r="L249" s="46">
        <f t="shared" si="8"/>
        <v>5</v>
      </c>
      <c r="M249" s="46">
        <v>2</v>
      </c>
      <c r="N249" s="46">
        <v>3</v>
      </c>
      <c r="O249" s="77">
        <v>1700</v>
      </c>
      <c r="P249" s="77">
        <v>14</v>
      </c>
      <c r="Q249" s="77">
        <v>37</v>
      </c>
      <c r="R249" s="46" t="s">
        <v>754</v>
      </c>
      <c r="S249" s="46">
        <v>75</v>
      </c>
    </row>
    <row r="250" ht="30" customHeight="1" spans="1:19">
      <c r="A250" s="46">
        <v>244</v>
      </c>
      <c r="B250" s="46" t="s">
        <v>766</v>
      </c>
      <c r="C250" s="46" t="s">
        <v>30</v>
      </c>
      <c r="D250" s="46" t="s">
        <v>31</v>
      </c>
      <c r="E250" s="46" t="s">
        <v>32</v>
      </c>
      <c r="F250" s="46" t="s">
        <v>732</v>
      </c>
      <c r="G250" s="68" t="s">
        <v>767</v>
      </c>
      <c r="H250" s="70" t="s">
        <v>768</v>
      </c>
      <c r="I250" s="46">
        <v>16723</v>
      </c>
      <c r="J250" s="92"/>
      <c r="K250" s="93"/>
      <c r="L250" s="46">
        <f t="shared" ref="L250:L267" si="9">M250+N250</f>
        <v>5</v>
      </c>
      <c r="M250" s="46">
        <v>2</v>
      </c>
      <c r="N250" s="46">
        <v>3</v>
      </c>
      <c r="O250" s="46">
        <v>2988</v>
      </c>
      <c r="P250" s="46">
        <v>8</v>
      </c>
      <c r="Q250" s="46">
        <v>205</v>
      </c>
      <c r="R250" s="46" t="s">
        <v>769</v>
      </c>
      <c r="S250" s="46">
        <v>70</v>
      </c>
    </row>
    <row r="251" ht="30" customHeight="1" spans="1:19">
      <c r="A251" s="46">
        <v>245</v>
      </c>
      <c r="B251" s="46" t="s">
        <v>143</v>
      </c>
      <c r="C251" s="46" t="s">
        <v>30</v>
      </c>
      <c r="D251" s="46" t="s">
        <v>31</v>
      </c>
      <c r="E251" s="46" t="s">
        <v>32</v>
      </c>
      <c r="F251" s="46" t="s">
        <v>732</v>
      </c>
      <c r="G251" s="68" t="s">
        <v>767</v>
      </c>
      <c r="H251" s="70" t="s">
        <v>770</v>
      </c>
      <c r="I251" s="46">
        <v>2521</v>
      </c>
      <c r="J251" s="92"/>
      <c r="K251" s="93"/>
      <c r="L251" s="46">
        <f t="shared" si="9"/>
        <v>5</v>
      </c>
      <c r="M251" s="46">
        <v>2</v>
      </c>
      <c r="N251" s="77">
        <v>3</v>
      </c>
      <c r="O251" s="46">
        <v>1120</v>
      </c>
      <c r="P251" s="46">
        <v>3</v>
      </c>
      <c r="Q251" s="46">
        <v>45</v>
      </c>
      <c r="R251" s="46" t="s">
        <v>769</v>
      </c>
      <c r="S251" s="46">
        <v>45</v>
      </c>
    </row>
    <row r="252" ht="30" customHeight="1" spans="1:19">
      <c r="A252" s="46">
        <v>246</v>
      </c>
      <c r="B252" s="77" t="s">
        <v>771</v>
      </c>
      <c r="C252" s="46" t="s">
        <v>69</v>
      </c>
      <c r="D252" s="46" t="s">
        <v>31</v>
      </c>
      <c r="E252" s="46" t="s">
        <v>32</v>
      </c>
      <c r="F252" s="77" t="s">
        <v>732</v>
      </c>
      <c r="G252" s="78" t="s">
        <v>772</v>
      </c>
      <c r="H252" s="78" t="s">
        <v>773</v>
      </c>
      <c r="I252" s="78">
        <v>21000</v>
      </c>
      <c r="J252" s="92"/>
      <c r="K252" s="93"/>
      <c r="L252" s="46">
        <f t="shared" si="9"/>
        <v>10</v>
      </c>
      <c r="M252" s="77">
        <v>4</v>
      </c>
      <c r="N252" s="77">
        <v>6</v>
      </c>
      <c r="O252" s="77">
        <v>2600</v>
      </c>
      <c r="P252" s="77">
        <v>15</v>
      </c>
      <c r="Q252" s="77">
        <v>63</v>
      </c>
      <c r="R252" s="77" t="s">
        <v>774</v>
      </c>
      <c r="S252" s="46">
        <v>110</v>
      </c>
    </row>
    <row r="253" ht="30" customHeight="1" spans="1:19">
      <c r="A253" s="46">
        <v>247</v>
      </c>
      <c r="B253" s="77" t="s">
        <v>775</v>
      </c>
      <c r="C253" s="46" t="s">
        <v>30</v>
      </c>
      <c r="D253" s="46" t="s">
        <v>31</v>
      </c>
      <c r="E253" s="46" t="s">
        <v>32</v>
      </c>
      <c r="F253" s="77" t="s">
        <v>732</v>
      </c>
      <c r="G253" s="78" t="s">
        <v>772</v>
      </c>
      <c r="H253" s="75" t="s">
        <v>776</v>
      </c>
      <c r="I253" s="77">
        <v>40000</v>
      </c>
      <c r="J253" s="92"/>
      <c r="K253" s="93"/>
      <c r="L253" s="46">
        <f t="shared" si="9"/>
        <v>5</v>
      </c>
      <c r="M253" s="46">
        <v>2</v>
      </c>
      <c r="N253" s="77">
        <v>3</v>
      </c>
      <c r="O253" s="77">
        <v>4200</v>
      </c>
      <c r="P253" s="77">
        <v>20</v>
      </c>
      <c r="Q253" s="77">
        <v>120</v>
      </c>
      <c r="R253" s="77" t="s">
        <v>774</v>
      </c>
      <c r="S253" s="46">
        <v>110</v>
      </c>
    </row>
    <row r="254" ht="30" customHeight="1" spans="1:19">
      <c r="A254" s="46">
        <v>248</v>
      </c>
      <c r="B254" s="77" t="s">
        <v>158</v>
      </c>
      <c r="C254" s="46" t="s">
        <v>30</v>
      </c>
      <c r="D254" s="46" t="s">
        <v>31</v>
      </c>
      <c r="E254" s="46" t="s">
        <v>32</v>
      </c>
      <c r="F254" s="77" t="s">
        <v>732</v>
      </c>
      <c r="G254" s="78" t="s">
        <v>772</v>
      </c>
      <c r="H254" s="75" t="s">
        <v>777</v>
      </c>
      <c r="I254" s="77">
        <v>7800</v>
      </c>
      <c r="J254" s="92"/>
      <c r="K254" s="93"/>
      <c r="L254" s="46">
        <f t="shared" si="9"/>
        <v>5</v>
      </c>
      <c r="M254" s="77">
        <v>2</v>
      </c>
      <c r="N254" s="77">
        <v>3</v>
      </c>
      <c r="O254" s="77">
        <v>1200</v>
      </c>
      <c r="P254" s="77">
        <v>13</v>
      </c>
      <c r="Q254" s="77">
        <v>48</v>
      </c>
      <c r="R254" s="77" t="s">
        <v>774</v>
      </c>
      <c r="S254" s="46">
        <v>55</v>
      </c>
    </row>
    <row r="255" ht="30" customHeight="1" spans="1:19">
      <c r="A255" s="46">
        <v>249</v>
      </c>
      <c r="B255" s="77" t="s">
        <v>557</v>
      </c>
      <c r="C255" s="46" t="s">
        <v>69</v>
      </c>
      <c r="D255" s="46" t="s">
        <v>31</v>
      </c>
      <c r="E255" s="46" t="s">
        <v>32</v>
      </c>
      <c r="F255" s="77" t="s">
        <v>732</v>
      </c>
      <c r="G255" s="78" t="s">
        <v>778</v>
      </c>
      <c r="H255" s="77" t="s">
        <v>779</v>
      </c>
      <c r="I255" s="77">
        <v>29000</v>
      </c>
      <c r="J255" s="92"/>
      <c r="K255" s="93"/>
      <c r="L255" s="46">
        <f t="shared" si="9"/>
        <v>10</v>
      </c>
      <c r="M255" s="77">
        <v>4</v>
      </c>
      <c r="N255" s="77">
        <v>6</v>
      </c>
      <c r="O255" s="77">
        <v>3000</v>
      </c>
      <c r="P255" s="77">
        <v>19</v>
      </c>
      <c r="Q255" s="77">
        <v>72</v>
      </c>
      <c r="R255" s="77" t="s">
        <v>780</v>
      </c>
      <c r="S255" s="46">
        <v>110</v>
      </c>
    </row>
    <row r="256" ht="30" customHeight="1" spans="1:19">
      <c r="A256" s="46">
        <v>250</v>
      </c>
      <c r="B256" s="77" t="s">
        <v>781</v>
      </c>
      <c r="C256" s="46" t="s">
        <v>30</v>
      </c>
      <c r="D256" s="46" t="s">
        <v>31</v>
      </c>
      <c r="E256" s="46" t="s">
        <v>32</v>
      </c>
      <c r="F256" s="77" t="s">
        <v>732</v>
      </c>
      <c r="G256" s="78" t="s">
        <v>782</v>
      </c>
      <c r="H256" s="75" t="s">
        <v>783</v>
      </c>
      <c r="I256" s="77">
        <v>8500</v>
      </c>
      <c r="J256" s="92"/>
      <c r="K256" s="93"/>
      <c r="L256" s="46">
        <f t="shared" si="9"/>
        <v>5</v>
      </c>
      <c r="M256" s="46">
        <v>2</v>
      </c>
      <c r="N256" s="46">
        <v>3</v>
      </c>
      <c r="O256" s="77">
        <v>1700</v>
      </c>
      <c r="P256" s="77">
        <v>19</v>
      </c>
      <c r="Q256" s="77">
        <v>15</v>
      </c>
      <c r="R256" s="77" t="s">
        <v>784</v>
      </c>
      <c r="S256" s="46">
        <v>160</v>
      </c>
    </row>
    <row r="257" ht="30" customHeight="1" spans="1:19">
      <c r="A257" s="46">
        <v>251</v>
      </c>
      <c r="B257" s="46" t="s">
        <v>785</v>
      </c>
      <c r="C257" s="46" t="s">
        <v>30</v>
      </c>
      <c r="D257" s="46" t="s">
        <v>31</v>
      </c>
      <c r="E257" s="46" t="s">
        <v>32</v>
      </c>
      <c r="F257" s="46" t="s">
        <v>786</v>
      </c>
      <c r="G257" s="68" t="s">
        <v>787</v>
      </c>
      <c r="H257" s="69" t="s">
        <v>788</v>
      </c>
      <c r="I257" s="68">
        <v>6800</v>
      </c>
      <c r="J257" s="92"/>
      <c r="K257" s="93"/>
      <c r="L257" s="46">
        <f t="shared" si="9"/>
        <v>5</v>
      </c>
      <c r="M257" s="46">
        <v>2</v>
      </c>
      <c r="N257" s="46">
        <v>3</v>
      </c>
      <c r="O257" s="46">
        <v>2200</v>
      </c>
      <c r="P257" s="46">
        <v>15</v>
      </c>
      <c r="Q257" s="46">
        <v>50</v>
      </c>
      <c r="R257" s="46" t="s">
        <v>789</v>
      </c>
      <c r="S257" s="46">
        <v>100</v>
      </c>
    </row>
    <row r="258" ht="30" customHeight="1" spans="1:19">
      <c r="A258" s="46">
        <v>252</v>
      </c>
      <c r="B258" s="46" t="s">
        <v>790</v>
      </c>
      <c r="C258" s="46" t="s">
        <v>30</v>
      </c>
      <c r="D258" s="46" t="s">
        <v>31</v>
      </c>
      <c r="E258" s="46" t="s">
        <v>32</v>
      </c>
      <c r="F258" s="46" t="s">
        <v>786</v>
      </c>
      <c r="G258" s="68" t="s">
        <v>787</v>
      </c>
      <c r="H258" s="69" t="s">
        <v>791</v>
      </c>
      <c r="I258" s="68">
        <v>7300</v>
      </c>
      <c r="J258" s="92"/>
      <c r="K258" s="93"/>
      <c r="L258" s="46">
        <f t="shared" si="9"/>
        <v>5</v>
      </c>
      <c r="M258" s="46">
        <v>2</v>
      </c>
      <c r="N258" s="46">
        <v>3</v>
      </c>
      <c r="O258" s="46">
        <v>2000</v>
      </c>
      <c r="P258" s="46">
        <v>12</v>
      </c>
      <c r="Q258" s="46">
        <v>70</v>
      </c>
      <c r="R258" s="46" t="s">
        <v>789</v>
      </c>
      <c r="S258" s="46">
        <v>100</v>
      </c>
    </row>
    <row r="259" ht="30" customHeight="1" spans="1:19">
      <c r="A259" s="46">
        <v>253</v>
      </c>
      <c r="B259" s="46" t="s">
        <v>792</v>
      </c>
      <c r="C259" s="46" t="s">
        <v>30</v>
      </c>
      <c r="D259" s="46" t="s">
        <v>31</v>
      </c>
      <c r="E259" s="46" t="s">
        <v>32</v>
      </c>
      <c r="F259" s="46" t="s">
        <v>786</v>
      </c>
      <c r="G259" s="68" t="s">
        <v>787</v>
      </c>
      <c r="H259" s="70" t="s">
        <v>793</v>
      </c>
      <c r="I259" s="68">
        <v>8000</v>
      </c>
      <c r="J259" s="92"/>
      <c r="K259" s="93"/>
      <c r="L259" s="46">
        <f t="shared" si="9"/>
        <v>5</v>
      </c>
      <c r="M259" s="46">
        <v>2</v>
      </c>
      <c r="N259" s="46">
        <v>3</v>
      </c>
      <c r="O259" s="46">
        <v>1800</v>
      </c>
      <c r="P259" s="46">
        <v>15</v>
      </c>
      <c r="Q259" s="46">
        <v>60</v>
      </c>
      <c r="R259" s="46" t="s">
        <v>789</v>
      </c>
      <c r="S259" s="46">
        <v>100</v>
      </c>
    </row>
    <row r="260" ht="30" customHeight="1" spans="1:19">
      <c r="A260" s="46">
        <v>254</v>
      </c>
      <c r="B260" s="46" t="s">
        <v>794</v>
      </c>
      <c r="C260" s="46" t="s">
        <v>30</v>
      </c>
      <c r="D260" s="46" t="s">
        <v>31</v>
      </c>
      <c r="E260" s="46" t="s">
        <v>32</v>
      </c>
      <c r="F260" s="46" t="s">
        <v>786</v>
      </c>
      <c r="G260" s="68" t="s">
        <v>787</v>
      </c>
      <c r="H260" s="70" t="s">
        <v>795</v>
      </c>
      <c r="I260" s="68">
        <v>7200</v>
      </c>
      <c r="J260" s="92"/>
      <c r="K260" s="93"/>
      <c r="L260" s="46">
        <f t="shared" si="9"/>
        <v>5</v>
      </c>
      <c r="M260" s="46">
        <v>2</v>
      </c>
      <c r="N260" s="46">
        <v>3</v>
      </c>
      <c r="O260" s="46">
        <v>1500</v>
      </c>
      <c r="P260" s="46">
        <v>15</v>
      </c>
      <c r="Q260" s="46">
        <v>80</v>
      </c>
      <c r="R260" s="46" t="s">
        <v>789</v>
      </c>
      <c r="S260" s="46">
        <v>100</v>
      </c>
    </row>
    <row r="261" ht="30" customHeight="1" spans="1:19">
      <c r="A261" s="46">
        <v>255</v>
      </c>
      <c r="B261" s="46" t="s">
        <v>796</v>
      </c>
      <c r="C261" s="46" t="s">
        <v>30</v>
      </c>
      <c r="D261" s="46" t="s">
        <v>31</v>
      </c>
      <c r="E261" s="46" t="s">
        <v>32</v>
      </c>
      <c r="F261" s="46" t="s">
        <v>786</v>
      </c>
      <c r="G261" s="68" t="s">
        <v>797</v>
      </c>
      <c r="H261" s="69" t="s">
        <v>798</v>
      </c>
      <c r="I261" s="46">
        <v>3300</v>
      </c>
      <c r="J261" s="92"/>
      <c r="K261" s="93"/>
      <c r="L261" s="46">
        <f t="shared" si="9"/>
        <v>5</v>
      </c>
      <c r="M261" s="46">
        <v>2</v>
      </c>
      <c r="N261" s="46">
        <v>3</v>
      </c>
      <c r="O261" s="46">
        <v>2000</v>
      </c>
      <c r="P261" s="46">
        <v>10</v>
      </c>
      <c r="Q261" s="46">
        <v>15</v>
      </c>
      <c r="R261" s="46" t="s">
        <v>799</v>
      </c>
      <c r="S261" s="46">
        <v>100</v>
      </c>
    </row>
    <row r="262" ht="30" customHeight="1" spans="1:19">
      <c r="A262" s="46">
        <v>256</v>
      </c>
      <c r="B262" s="46" t="s">
        <v>800</v>
      </c>
      <c r="C262" s="46" t="s">
        <v>30</v>
      </c>
      <c r="D262" s="46" t="s">
        <v>31</v>
      </c>
      <c r="E262" s="46" t="s">
        <v>32</v>
      </c>
      <c r="F262" s="46" t="s">
        <v>786</v>
      </c>
      <c r="G262" s="68" t="s">
        <v>797</v>
      </c>
      <c r="H262" s="70" t="s">
        <v>801</v>
      </c>
      <c r="I262" s="46">
        <v>3600</v>
      </c>
      <c r="J262" s="92"/>
      <c r="K262" s="93"/>
      <c r="L262" s="46">
        <f t="shared" si="9"/>
        <v>5</v>
      </c>
      <c r="M262" s="46">
        <v>2</v>
      </c>
      <c r="N262" s="46">
        <v>3</v>
      </c>
      <c r="O262" s="46">
        <v>2200</v>
      </c>
      <c r="P262" s="46">
        <v>15</v>
      </c>
      <c r="Q262" s="46">
        <v>30</v>
      </c>
      <c r="R262" s="46" t="s">
        <v>799</v>
      </c>
      <c r="S262" s="46">
        <v>100</v>
      </c>
    </row>
    <row r="263" ht="30" customHeight="1" spans="1:19">
      <c r="A263" s="46">
        <v>257</v>
      </c>
      <c r="B263" s="46" t="s">
        <v>802</v>
      </c>
      <c r="C263" s="46" t="s">
        <v>30</v>
      </c>
      <c r="D263" s="46" t="s">
        <v>31</v>
      </c>
      <c r="E263" s="46" t="s">
        <v>32</v>
      </c>
      <c r="F263" s="46" t="s">
        <v>786</v>
      </c>
      <c r="G263" s="68" t="s">
        <v>797</v>
      </c>
      <c r="H263" s="70" t="s">
        <v>803</v>
      </c>
      <c r="I263" s="46">
        <v>3300</v>
      </c>
      <c r="J263" s="92"/>
      <c r="K263" s="93"/>
      <c r="L263" s="46">
        <f t="shared" si="9"/>
        <v>5</v>
      </c>
      <c r="M263" s="46">
        <v>2</v>
      </c>
      <c r="N263" s="46">
        <v>3</v>
      </c>
      <c r="O263" s="46">
        <v>2400</v>
      </c>
      <c r="P263" s="46">
        <v>15</v>
      </c>
      <c r="Q263" s="46">
        <v>32</v>
      </c>
      <c r="R263" s="46" t="s">
        <v>799</v>
      </c>
      <c r="S263" s="46">
        <v>100</v>
      </c>
    </row>
    <row r="264" ht="30" customHeight="1" spans="1:19">
      <c r="A264" s="46">
        <v>258</v>
      </c>
      <c r="B264" s="46" t="s">
        <v>804</v>
      </c>
      <c r="C264" s="46" t="s">
        <v>30</v>
      </c>
      <c r="D264" s="46" t="s">
        <v>31</v>
      </c>
      <c r="E264" s="46" t="s">
        <v>32</v>
      </c>
      <c r="F264" s="46" t="s">
        <v>786</v>
      </c>
      <c r="G264" s="68" t="s">
        <v>805</v>
      </c>
      <c r="H264" s="69" t="s">
        <v>806</v>
      </c>
      <c r="I264" s="68">
        <v>5000</v>
      </c>
      <c r="J264" s="92"/>
      <c r="K264" s="93"/>
      <c r="L264" s="46">
        <f t="shared" si="9"/>
        <v>5</v>
      </c>
      <c r="M264" s="46">
        <v>2</v>
      </c>
      <c r="N264" s="46">
        <v>3</v>
      </c>
      <c r="O264" s="46">
        <v>1200</v>
      </c>
      <c r="P264" s="46">
        <v>43</v>
      </c>
      <c r="Q264" s="46">
        <v>70</v>
      </c>
      <c r="R264" s="46" t="s">
        <v>807</v>
      </c>
      <c r="S264" s="46">
        <v>100</v>
      </c>
    </row>
    <row r="265" ht="30" customHeight="1" spans="1:19">
      <c r="A265" s="46">
        <v>259</v>
      </c>
      <c r="B265" s="71" t="s">
        <v>808</v>
      </c>
      <c r="C265" s="71" t="s">
        <v>30</v>
      </c>
      <c r="D265" s="71" t="s">
        <v>31</v>
      </c>
      <c r="E265" s="71" t="s">
        <v>32</v>
      </c>
      <c r="F265" s="71" t="s">
        <v>786</v>
      </c>
      <c r="G265" s="72" t="s">
        <v>805</v>
      </c>
      <c r="H265" s="74" t="s">
        <v>809</v>
      </c>
      <c r="I265" s="72">
        <v>5200</v>
      </c>
      <c r="J265" s="92"/>
      <c r="K265" s="93"/>
      <c r="L265" s="71">
        <f t="shared" si="9"/>
        <v>5</v>
      </c>
      <c r="M265" s="71">
        <v>2</v>
      </c>
      <c r="N265" s="71">
        <v>3</v>
      </c>
      <c r="O265" s="71">
        <v>1000</v>
      </c>
      <c r="P265" s="71">
        <v>12</v>
      </c>
      <c r="Q265" s="71">
        <v>45</v>
      </c>
      <c r="R265" s="71" t="s">
        <v>807</v>
      </c>
      <c r="S265" s="71">
        <v>100</v>
      </c>
    </row>
    <row r="266" ht="30" customHeight="1" spans="1:19">
      <c r="A266" s="46">
        <v>260</v>
      </c>
      <c r="B266" s="46" t="s">
        <v>810</v>
      </c>
      <c r="C266" s="46" t="s">
        <v>30</v>
      </c>
      <c r="D266" s="46" t="s">
        <v>31</v>
      </c>
      <c r="E266" s="46" t="s">
        <v>32</v>
      </c>
      <c r="F266" s="46" t="s">
        <v>786</v>
      </c>
      <c r="G266" s="68" t="s">
        <v>811</v>
      </c>
      <c r="H266" s="70" t="s">
        <v>812</v>
      </c>
      <c r="I266" s="68">
        <v>8000</v>
      </c>
      <c r="J266" s="92"/>
      <c r="K266" s="93"/>
      <c r="L266" s="46">
        <f t="shared" si="9"/>
        <v>5</v>
      </c>
      <c r="M266" s="46">
        <v>2</v>
      </c>
      <c r="N266" s="46">
        <v>3</v>
      </c>
      <c r="O266" s="46">
        <v>2000</v>
      </c>
      <c r="P266" s="46">
        <v>14</v>
      </c>
      <c r="Q266" s="46">
        <v>120</v>
      </c>
      <c r="R266" s="46" t="s">
        <v>813</v>
      </c>
      <c r="S266" s="46">
        <v>100</v>
      </c>
    </row>
    <row r="267" ht="30" customHeight="1" spans="1:19">
      <c r="A267" s="46">
        <v>261</v>
      </c>
      <c r="B267" s="46" t="s">
        <v>814</v>
      </c>
      <c r="C267" s="46" t="s">
        <v>30</v>
      </c>
      <c r="D267" s="46" t="s">
        <v>31</v>
      </c>
      <c r="E267" s="46" t="s">
        <v>32</v>
      </c>
      <c r="F267" s="46" t="s">
        <v>786</v>
      </c>
      <c r="G267" s="68" t="s">
        <v>815</v>
      </c>
      <c r="H267" s="70" t="s">
        <v>816</v>
      </c>
      <c r="I267" s="46">
        <v>3300</v>
      </c>
      <c r="J267" s="92"/>
      <c r="K267" s="93"/>
      <c r="L267" s="46">
        <f t="shared" si="9"/>
        <v>5</v>
      </c>
      <c r="M267" s="46">
        <v>2</v>
      </c>
      <c r="N267" s="46">
        <v>3</v>
      </c>
      <c r="O267" s="46">
        <v>2000</v>
      </c>
      <c r="P267" s="46">
        <v>35</v>
      </c>
      <c r="Q267" s="46">
        <v>50</v>
      </c>
      <c r="R267" s="46" t="s">
        <v>813</v>
      </c>
      <c r="S267" s="46">
        <v>100</v>
      </c>
    </row>
    <row r="268" ht="30" customHeight="1" spans="1:19">
      <c r="A268" s="46">
        <v>262</v>
      </c>
      <c r="B268" s="46" t="s">
        <v>817</v>
      </c>
      <c r="C268" s="46" t="s">
        <v>30</v>
      </c>
      <c r="D268" s="46" t="s">
        <v>31</v>
      </c>
      <c r="E268" s="46" t="s">
        <v>32</v>
      </c>
      <c r="F268" s="46" t="s">
        <v>786</v>
      </c>
      <c r="G268" s="68" t="s">
        <v>818</v>
      </c>
      <c r="H268" s="69" t="s">
        <v>819</v>
      </c>
      <c r="I268" s="46">
        <v>4500</v>
      </c>
      <c r="J268" s="92"/>
      <c r="K268" s="93"/>
      <c r="L268" s="46">
        <f t="shared" ref="L268:L301" si="10">M268+N268</f>
        <v>5</v>
      </c>
      <c r="M268" s="46">
        <v>2</v>
      </c>
      <c r="N268" s="46">
        <v>3</v>
      </c>
      <c r="O268" s="46">
        <v>1100</v>
      </c>
      <c r="P268" s="46">
        <v>12</v>
      </c>
      <c r="Q268" s="46">
        <v>12</v>
      </c>
      <c r="R268" s="46" t="s">
        <v>813</v>
      </c>
      <c r="S268" s="46">
        <v>100</v>
      </c>
    </row>
    <row r="269" ht="30" customHeight="1" spans="1:19">
      <c r="A269" s="46">
        <v>263</v>
      </c>
      <c r="B269" s="46" t="s">
        <v>820</v>
      </c>
      <c r="C269" s="46" t="s">
        <v>30</v>
      </c>
      <c r="D269" s="46" t="s">
        <v>31</v>
      </c>
      <c r="E269" s="46" t="s">
        <v>32</v>
      </c>
      <c r="F269" s="46" t="s">
        <v>786</v>
      </c>
      <c r="G269" s="68" t="s">
        <v>821</v>
      </c>
      <c r="H269" s="70" t="s">
        <v>822</v>
      </c>
      <c r="I269" s="68">
        <v>8800</v>
      </c>
      <c r="J269" s="92"/>
      <c r="K269" s="93"/>
      <c r="L269" s="46">
        <f t="shared" si="10"/>
        <v>5</v>
      </c>
      <c r="M269" s="46">
        <v>2</v>
      </c>
      <c r="N269" s="46">
        <v>3</v>
      </c>
      <c r="O269" s="46">
        <v>2000</v>
      </c>
      <c r="P269" s="46">
        <v>70</v>
      </c>
      <c r="Q269" s="46">
        <v>100</v>
      </c>
      <c r="R269" s="46" t="s">
        <v>823</v>
      </c>
      <c r="S269" s="46">
        <v>100</v>
      </c>
    </row>
    <row r="270" ht="30" customHeight="1" spans="1:19">
      <c r="A270" s="46">
        <v>264</v>
      </c>
      <c r="B270" s="46" t="s">
        <v>824</v>
      </c>
      <c r="C270" s="46" t="s">
        <v>30</v>
      </c>
      <c r="D270" s="46" t="s">
        <v>31</v>
      </c>
      <c r="E270" s="46" t="s">
        <v>32</v>
      </c>
      <c r="F270" s="46" t="s">
        <v>786</v>
      </c>
      <c r="G270" s="68" t="s">
        <v>825</v>
      </c>
      <c r="H270" s="70" t="s">
        <v>826</v>
      </c>
      <c r="I270" s="46">
        <v>4500</v>
      </c>
      <c r="J270" s="92"/>
      <c r="K270" s="93"/>
      <c r="L270" s="46">
        <f t="shared" si="10"/>
        <v>5</v>
      </c>
      <c r="M270" s="46">
        <v>2</v>
      </c>
      <c r="N270" s="46">
        <v>3</v>
      </c>
      <c r="O270" s="46">
        <v>2200</v>
      </c>
      <c r="P270" s="46">
        <v>21</v>
      </c>
      <c r="Q270" s="46">
        <v>23</v>
      </c>
      <c r="R270" s="46" t="s">
        <v>823</v>
      </c>
      <c r="S270" s="46">
        <v>100</v>
      </c>
    </row>
    <row r="271" ht="30" customHeight="1" spans="1:19">
      <c r="A271" s="46">
        <v>265</v>
      </c>
      <c r="B271" s="46" t="s">
        <v>827</v>
      </c>
      <c r="C271" s="46" t="s">
        <v>30</v>
      </c>
      <c r="D271" s="46" t="s">
        <v>31</v>
      </c>
      <c r="E271" s="46" t="s">
        <v>32</v>
      </c>
      <c r="F271" s="46" t="s">
        <v>786</v>
      </c>
      <c r="G271" s="68" t="s">
        <v>828</v>
      </c>
      <c r="H271" s="70" t="s">
        <v>829</v>
      </c>
      <c r="I271" s="68">
        <v>9300</v>
      </c>
      <c r="J271" s="92"/>
      <c r="K271" s="93"/>
      <c r="L271" s="46">
        <f t="shared" si="10"/>
        <v>5</v>
      </c>
      <c r="M271" s="46">
        <v>2</v>
      </c>
      <c r="N271" s="46">
        <v>3</v>
      </c>
      <c r="O271" s="46">
        <v>3000</v>
      </c>
      <c r="P271" s="46">
        <v>20</v>
      </c>
      <c r="Q271" s="46">
        <v>60</v>
      </c>
      <c r="R271" s="46" t="s">
        <v>830</v>
      </c>
      <c r="S271" s="46">
        <v>100</v>
      </c>
    </row>
    <row r="272" ht="30" customHeight="1" spans="1:19">
      <c r="A272" s="46">
        <v>266</v>
      </c>
      <c r="B272" s="46" t="s">
        <v>831</v>
      </c>
      <c r="C272" s="46" t="s">
        <v>30</v>
      </c>
      <c r="D272" s="46" t="s">
        <v>31</v>
      </c>
      <c r="E272" s="46" t="s">
        <v>32</v>
      </c>
      <c r="F272" s="46" t="s">
        <v>786</v>
      </c>
      <c r="G272" s="68" t="s">
        <v>828</v>
      </c>
      <c r="H272" s="69" t="s">
        <v>832</v>
      </c>
      <c r="I272" s="68">
        <v>8100</v>
      </c>
      <c r="J272" s="92"/>
      <c r="K272" s="93"/>
      <c r="L272" s="46">
        <f t="shared" si="10"/>
        <v>5</v>
      </c>
      <c r="M272" s="46">
        <v>2</v>
      </c>
      <c r="N272" s="46">
        <v>3</v>
      </c>
      <c r="O272" s="46">
        <v>3000</v>
      </c>
      <c r="P272" s="46">
        <v>20</v>
      </c>
      <c r="Q272" s="46">
        <v>70</v>
      </c>
      <c r="R272" s="46" t="s">
        <v>830</v>
      </c>
      <c r="S272" s="46">
        <v>100</v>
      </c>
    </row>
    <row r="273" ht="30" customHeight="1" spans="1:19">
      <c r="A273" s="46">
        <v>267</v>
      </c>
      <c r="B273" s="46" t="s">
        <v>833</v>
      </c>
      <c r="C273" s="46" t="s">
        <v>30</v>
      </c>
      <c r="D273" s="46" t="s">
        <v>31</v>
      </c>
      <c r="E273" s="46" t="s">
        <v>32</v>
      </c>
      <c r="F273" s="46" t="s">
        <v>786</v>
      </c>
      <c r="G273" s="68" t="s">
        <v>828</v>
      </c>
      <c r="H273" s="69" t="s">
        <v>834</v>
      </c>
      <c r="I273" s="68">
        <v>7800</v>
      </c>
      <c r="J273" s="92"/>
      <c r="K273" s="93"/>
      <c r="L273" s="46">
        <f t="shared" si="10"/>
        <v>5</v>
      </c>
      <c r="M273" s="46">
        <v>2</v>
      </c>
      <c r="N273" s="46">
        <v>3</v>
      </c>
      <c r="O273" s="46">
        <v>2500</v>
      </c>
      <c r="P273" s="46">
        <v>15</v>
      </c>
      <c r="Q273" s="46">
        <v>50</v>
      </c>
      <c r="R273" s="46" t="s">
        <v>830</v>
      </c>
      <c r="S273" s="46">
        <v>100</v>
      </c>
    </row>
    <row r="274" ht="30" customHeight="1" spans="1:19">
      <c r="A274" s="46">
        <v>268</v>
      </c>
      <c r="B274" s="46" t="s">
        <v>835</v>
      </c>
      <c r="C274" s="46" t="s">
        <v>30</v>
      </c>
      <c r="D274" s="46" t="s">
        <v>31</v>
      </c>
      <c r="E274" s="46" t="s">
        <v>32</v>
      </c>
      <c r="F274" s="46" t="s">
        <v>786</v>
      </c>
      <c r="G274" s="68" t="s">
        <v>836</v>
      </c>
      <c r="H274" s="69" t="s">
        <v>837</v>
      </c>
      <c r="I274" s="68">
        <v>8000</v>
      </c>
      <c r="J274" s="92"/>
      <c r="K274" s="93"/>
      <c r="L274" s="46">
        <f t="shared" si="10"/>
        <v>5</v>
      </c>
      <c r="M274" s="46">
        <v>2</v>
      </c>
      <c r="N274" s="46">
        <v>3</v>
      </c>
      <c r="O274" s="46">
        <v>2000</v>
      </c>
      <c r="P274" s="46">
        <v>35</v>
      </c>
      <c r="Q274" s="46">
        <v>60</v>
      </c>
      <c r="R274" s="46" t="s">
        <v>838</v>
      </c>
      <c r="S274" s="46">
        <v>100</v>
      </c>
    </row>
    <row r="275" ht="30" customHeight="1" spans="1:19">
      <c r="A275" s="46">
        <v>269</v>
      </c>
      <c r="B275" s="46" t="s">
        <v>839</v>
      </c>
      <c r="C275" s="46" t="s">
        <v>69</v>
      </c>
      <c r="D275" s="46" t="s">
        <v>31</v>
      </c>
      <c r="E275" s="46" t="s">
        <v>32</v>
      </c>
      <c r="F275" s="46" t="s">
        <v>786</v>
      </c>
      <c r="G275" s="68" t="s">
        <v>836</v>
      </c>
      <c r="H275" s="46" t="s">
        <v>840</v>
      </c>
      <c r="I275" s="68">
        <v>22000</v>
      </c>
      <c r="J275" s="92"/>
      <c r="K275" s="93"/>
      <c r="L275" s="46">
        <f t="shared" si="10"/>
        <v>10</v>
      </c>
      <c r="M275" s="46">
        <v>4</v>
      </c>
      <c r="N275" s="46">
        <v>6</v>
      </c>
      <c r="O275" s="46">
        <v>1500</v>
      </c>
      <c r="P275" s="46">
        <v>80</v>
      </c>
      <c r="Q275" s="46">
        <v>120</v>
      </c>
      <c r="R275" s="46" t="s">
        <v>838</v>
      </c>
      <c r="S275" s="46">
        <v>100</v>
      </c>
    </row>
    <row r="276" ht="30" customHeight="1" spans="1:19">
      <c r="A276" s="46">
        <v>270</v>
      </c>
      <c r="B276" s="77" t="s">
        <v>841</v>
      </c>
      <c r="C276" s="46" t="s">
        <v>30</v>
      </c>
      <c r="D276" s="77" t="s">
        <v>31</v>
      </c>
      <c r="E276" s="77" t="s">
        <v>32</v>
      </c>
      <c r="F276" s="77" t="s">
        <v>786</v>
      </c>
      <c r="G276" s="78" t="s">
        <v>842</v>
      </c>
      <c r="H276" s="70" t="s">
        <v>843</v>
      </c>
      <c r="I276" s="78">
        <v>4300</v>
      </c>
      <c r="J276" s="92"/>
      <c r="K276" s="93"/>
      <c r="L276" s="77">
        <f t="shared" si="10"/>
        <v>5</v>
      </c>
      <c r="M276" s="77">
        <v>2</v>
      </c>
      <c r="N276" s="77">
        <v>3</v>
      </c>
      <c r="O276" s="77">
        <v>1800</v>
      </c>
      <c r="P276" s="77">
        <v>13</v>
      </c>
      <c r="Q276" s="77">
        <v>36</v>
      </c>
      <c r="R276" s="77" t="s">
        <v>844</v>
      </c>
      <c r="S276" s="77">
        <v>100</v>
      </c>
    </row>
    <row r="277" ht="30" customHeight="1" spans="1:19">
      <c r="A277" s="46">
        <v>271</v>
      </c>
      <c r="B277" s="46" t="s">
        <v>845</v>
      </c>
      <c r="C277" s="46" t="s">
        <v>30</v>
      </c>
      <c r="D277" s="46" t="s">
        <v>31</v>
      </c>
      <c r="E277" s="46" t="s">
        <v>32</v>
      </c>
      <c r="F277" s="46" t="s">
        <v>846</v>
      </c>
      <c r="G277" s="68" t="s">
        <v>847</v>
      </c>
      <c r="H277" s="69" t="s">
        <v>848</v>
      </c>
      <c r="I277" s="46">
        <v>2500</v>
      </c>
      <c r="J277" s="92"/>
      <c r="K277" s="93"/>
      <c r="L277" s="46">
        <f t="shared" si="10"/>
        <v>5</v>
      </c>
      <c r="M277" s="46">
        <v>2</v>
      </c>
      <c r="N277" s="46">
        <v>3</v>
      </c>
      <c r="O277" s="77">
        <v>3000</v>
      </c>
      <c r="P277" s="77">
        <v>10</v>
      </c>
      <c r="Q277" s="77">
        <v>10</v>
      </c>
      <c r="R277" s="46" t="s">
        <v>849</v>
      </c>
      <c r="S277" s="46">
        <v>45</v>
      </c>
    </row>
    <row r="278" ht="30" customHeight="1" spans="1:19">
      <c r="A278" s="46">
        <v>272</v>
      </c>
      <c r="B278" s="46" t="s">
        <v>850</v>
      </c>
      <c r="C278" s="46" t="s">
        <v>69</v>
      </c>
      <c r="D278" s="46" t="s">
        <v>31</v>
      </c>
      <c r="E278" s="46" t="s">
        <v>32</v>
      </c>
      <c r="F278" s="46" t="s">
        <v>846</v>
      </c>
      <c r="G278" s="68" t="s">
        <v>847</v>
      </c>
      <c r="H278" s="46" t="s">
        <v>851</v>
      </c>
      <c r="I278" s="46">
        <v>11200</v>
      </c>
      <c r="J278" s="92"/>
      <c r="K278" s="93"/>
      <c r="L278" s="46">
        <f t="shared" si="10"/>
        <v>10</v>
      </c>
      <c r="M278" s="46">
        <v>4</v>
      </c>
      <c r="N278" s="46">
        <v>6</v>
      </c>
      <c r="O278" s="77">
        <v>2000</v>
      </c>
      <c r="P278" s="77">
        <v>11</v>
      </c>
      <c r="Q278" s="77">
        <v>10</v>
      </c>
      <c r="R278" s="46" t="s">
        <v>849</v>
      </c>
      <c r="S278" s="46">
        <v>75</v>
      </c>
    </row>
    <row r="279" ht="30" customHeight="1" spans="1:19">
      <c r="A279" s="46">
        <v>273</v>
      </c>
      <c r="B279" s="46" t="s">
        <v>684</v>
      </c>
      <c r="C279" s="46" t="s">
        <v>30</v>
      </c>
      <c r="D279" s="46" t="s">
        <v>31</v>
      </c>
      <c r="E279" s="46" t="s">
        <v>32</v>
      </c>
      <c r="F279" s="46" t="s">
        <v>846</v>
      </c>
      <c r="G279" s="68" t="s">
        <v>847</v>
      </c>
      <c r="H279" s="69" t="s">
        <v>852</v>
      </c>
      <c r="I279" s="46">
        <v>4400</v>
      </c>
      <c r="J279" s="92"/>
      <c r="K279" s="93"/>
      <c r="L279" s="46">
        <f t="shared" si="10"/>
        <v>5</v>
      </c>
      <c r="M279" s="46">
        <v>2</v>
      </c>
      <c r="N279" s="46">
        <v>3</v>
      </c>
      <c r="O279" s="77">
        <v>2200</v>
      </c>
      <c r="P279" s="77">
        <v>10</v>
      </c>
      <c r="Q279" s="77">
        <v>11</v>
      </c>
      <c r="R279" s="46" t="s">
        <v>849</v>
      </c>
      <c r="S279" s="46">
        <v>90</v>
      </c>
    </row>
    <row r="280" ht="30" customHeight="1" spans="1:19">
      <c r="A280" s="46">
        <v>274</v>
      </c>
      <c r="B280" s="46" t="s">
        <v>853</v>
      </c>
      <c r="C280" s="46" t="s">
        <v>30</v>
      </c>
      <c r="D280" s="46" t="s">
        <v>31</v>
      </c>
      <c r="E280" s="46" t="s">
        <v>32</v>
      </c>
      <c r="F280" s="46" t="s">
        <v>846</v>
      </c>
      <c r="G280" s="68" t="s">
        <v>854</v>
      </c>
      <c r="H280" s="69" t="s">
        <v>855</v>
      </c>
      <c r="I280" s="46">
        <v>1500</v>
      </c>
      <c r="J280" s="92"/>
      <c r="K280" s="93"/>
      <c r="L280" s="46">
        <f t="shared" si="10"/>
        <v>5</v>
      </c>
      <c r="M280" s="46">
        <v>2</v>
      </c>
      <c r="N280" s="46">
        <v>3</v>
      </c>
      <c r="O280" s="46">
        <v>2000</v>
      </c>
      <c r="P280" s="46">
        <v>100</v>
      </c>
      <c r="Q280" s="46">
        <v>120</v>
      </c>
      <c r="R280" s="46" t="s">
        <v>856</v>
      </c>
      <c r="S280" s="46">
        <v>42</v>
      </c>
    </row>
    <row r="281" ht="30" customHeight="1" spans="1:19">
      <c r="A281" s="46">
        <v>275</v>
      </c>
      <c r="B281" s="46" t="s">
        <v>162</v>
      </c>
      <c r="C281" s="46" t="s">
        <v>30</v>
      </c>
      <c r="D281" s="46" t="s">
        <v>31</v>
      </c>
      <c r="E281" s="46" t="s">
        <v>32</v>
      </c>
      <c r="F281" s="46" t="s">
        <v>846</v>
      </c>
      <c r="G281" s="68" t="s">
        <v>854</v>
      </c>
      <c r="H281" s="69" t="s">
        <v>857</v>
      </c>
      <c r="I281" s="46">
        <v>3000</v>
      </c>
      <c r="J281" s="92"/>
      <c r="K281" s="93"/>
      <c r="L281" s="46">
        <f t="shared" si="10"/>
        <v>5</v>
      </c>
      <c r="M281" s="46">
        <v>2</v>
      </c>
      <c r="N281" s="46">
        <v>3</v>
      </c>
      <c r="O281" s="46">
        <v>1800</v>
      </c>
      <c r="P281" s="46">
        <v>200</v>
      </c>
      <c r="Q281" s="46">
        <v>240</v>
      </c>
      <c r="R281" s="46" t="s">
        <v>856</v>
      </c>
      <c r="S281" s="46">
        <v>55</v>
      </c>
    </row>
    <row r="282" ht="30" customHeight="1" spans="1:19">
      <c r="A282" s="46">
        <v>276</v>
      </c>
      <c r="B282" s="46" t="s">
        <v>858</v>
      </c>
      <c r="C282" s="46" t="s">
        <v>30</v>
      </c>
      <c r="D282" s="46" t="s">
        <v>31</v>
      </c>
      <c r="E282" s="46" t="s">
        <v>32</v>
      </c>
      <c r="F282" s="46" t="s">
        <v>846</v>
      </c>
      <c r="G282" s="68" t="s">
        <v>854</v>
      </c>
      <c r="H282" s="69" t="s">
        <v>859</v>
      </c>
      <c r="I282" s="46">
        <v>1800</v>
      </c>
      <c r="J282" s="92"/>
      <c r="K282" s="93"/>
      <c r="L282" s="46">
        <f t="shared" si="10"/>
        <v>5</v>
      </c>
      <c r="M282" s="46">
        <v>2</v>
      </c>
      <c r="N282" s="46">
        <v>3</v>
      </c>
      <c r="O282" s="46">
        <v>2000</v>
      </c>
      <c r="P282" s="46">
        <v>70</v>
      </c>
      <c r="Q282" s="46">
        <v>100</v>
      </c>
      <c r="R282" s="46" t="s">
        <v>856</v>
      </c>
      <c r="S282" s="46">
        <v>45</v>
      </c>
    </row>
    <row r="283" ht="30" customHeight="1" spans="1:19">
      <c r="A283" s="46">
        <v>277</v>
      </c>
      <c r="B283" s="46" t="s">
        <v>860</v>
      </c>
      <c r="C283" s="46" t="s">
        <v>30</v>
      </c>
      <c r="D283" s="46" t="s">
        <v>31</v>
      </c>
      <c r="E283" s="46" t="s">
        <v>32</v>
      </c>
      <c r="F283" s="46" t="s">
        <v>846</v>
      </c>
      <c r="G283" s="68" t="s">
        <v>861</v>
      </c>
      <c r="H283" s="69" t="s">
        <v>862</v>
      </c>
      <c r="I283" s="46">
        <v>2900</v>
      </c>
      <c r="J283" s="92"/>
      <c r="K283" s="93"/>
      <c r="L283" s="46">
        <f t="shared" si="10"/>
        <v>5</v>
      </c>
      <c r="M283" s="46">
        <v>2</v>
      </c>
      <c r="N283" s="46">
        <v>3</v>
      </c>
      <c r="O283" s="46">
        <v>2000</v>
      </c>
      <c r="P283" s="46">
        <v>70</v>
      </c>
      <c r="Q283" s="46">
        <v>100</v>
      </c>
      <c r="R283" s="46" t="s">
        <v>863</v>
      </c>
      <c r="S283" s="18">
        <v>65</v>
      </c>
    </row>
    <row r="284" ht="30" customHeight="1" spans="1:19">
      <c r="A284" s="46">
        <v>278</v>
      </c>
      <c r="B284" s="46" t="s">
        <v>864</v>
      </c>
      <c r="C284" s="46" t="s">
        <v>30</v>
      </c>
      <c r="D284" s="46" t="s">
        <v>31</v>
      </c>
      <c r="E284" s="46" t="s">
        <v>32</v>
      </c>
      <c r="F284" s="46" t="s">
        <v>846</v>
      </c>
      <c r="G284" s="68" t="s">
        <v>861</v>
      </c>
      <c r="H284" s="69" t="s">
        <v>865</v>
      </c>
      <c r="I284" s="46">
        <v>3800</v>
      </c>
      <c r="J284" s="92"/>
      <c r="K284" s="93"/>
      <c r="L284" s="46">
        <f t="shared" si="10"/>
        <v>5</v>
      </c>
      <c r="M284" s="46">
        <v>2</v>
      </c>
      <c r="N284" s="46">
        <v>3</v>
      </c>
      <c r="O284" s="46">
        <v>1800</v>
      </c>
      <c r="P284" s="46">
        <v>80</v>
      </c>
      <c r="Q284" s="46">
        <v>80</v>
      </c>
      <c r="R284" s="46" t="s">
        <v>863</v>
      </c>
      <c r="S284" s="18">
        <v>42</v>
      </c>
    </row>
    <row r="285" ht="30" customHeight="1" spans="1:19">
      <c r="A285" s="46">
        <v>279</v>
      </c>
      <c r="B285" s="46" t="s">
        <v>866</v>
      </c>
      <c r="C285" s="46" t="s">
        <v>30</v>
      </c>
      <c r="D285" s="46" t="s">
        <v>31</v>
      </c>
      <c r="E285" s="46" t="s">
        <v>32</v>
      </c>
      <c r="F285" s="46" t="s">
        <v>846</v>
      </c>
      <c r="G285" s="68" t="s">
        <v>867</v>
      </c>
      <c r="H285" s="70" t="s">
        <v>868</v>
      </c>
      <c r="I285" s="46">
        <v>1500</v>
      </c>
      <c r="J285" s="92"/>
      <c r="K285" s="93"/>
      <c r="L285" s="46">
        <f t="shared" si="10"/>
        <v>5</v>
      </c>
      <c r="M285" s="46">
        <v>2</v>
      </c>
      <c r="N285" s="46">
        <v>3</v>
      </c>
      <c r="O285" s="46">
        <v>2000</v>
      </c>
      <c r="P285" s="46">
        <v>35</v>
      </c>
      <c r="Q285" s="46">
        <v>60</v>
      </c>
      <c r="R285" s="46" t="s">
        <v>869</v>
      </c>
      <c r="S285" s="46">
        <v>45</v>
      </c>
    </row>
    <row r="286" ht="30" customHeight="1" spans="1:19">
      <c r="A286" s="46">
        <v>280</v>
      </c>
      <c r="B286" s="46" t="s">
        <v>870</v>
      </c>
      <c r="C286" s="46" t="s">
        <v>30</v>
      </c>
      <c r="D286" s="46" t="s">
        <v>31</v>
      </c>
      <c r="E286" s="46" t="s">
        <v>32</v>
      </c>
      <c r="F286" s="46" t="s">
        <v>846</v>
      </c>
      <c r="G286" s="68" t="s">
        <v>867</v>
      </c>
      <c r="H286" s="69" t="s">
        <v>871</v>
      </c>
      <c r="I286" s="46">
        <v>3800</v>
      </c>
      <c r="J286" s="92"/>
      <c r="K286" s="93"/>
      <c r="L286" s="46">
        <f t="shared" si="10"/>
        <v>5</v>
      </c>
      <c r="M286" s="46">
        <v>2</v>
      </c>
      <c r="N286" s="46">
        <v>3</v>
      </c>
      <c r="O286" s="77">
        <v>1500</v>
      </c>
      <c r="P286" s="77">
        <v>12</v>
      </c>
      <c r="Q286" s="77">
        <v>23</v>
      </c>
      <c r="R286" s="46" t="s">
        <v>869</v>
      </c>
      <c r="S286" s="18">
        <v>60</v>
      </c>
    </row>
    <row r="287" ht="30" customHeight="1" spans="1:19">
      <c r="A287" s="46">
        <v>281</v>
      </c>
      <c r="B287" s="46" t="s">
        <v>128</v>
      </c>
      <c r="C287" s="46" t="s">
        <v>30</v>
      </c>
      <c r="D287" s="46" t="s">
        <v>31</v>
      </c>
      <c r="E287" s="46" t="s">
        <v>32</v>
      </c>
      <c r="F287" s="46" t="s">
        <v>846</v>
      </c>
      <c r="G287" s="68" t="s">
        <v>872</v>
      </c>
      <c r="H287" s="69" t="s">
        <v>873</v>
      </c>
      <c r="I287" s="46">
        <v>2700</v>
      </c>
      <c r="J287" s="92"/>
      <c r="K287" s="93"/>
      <c r="L287" s="46">
        <f t="shared" si="10"/>
        <v>5</v>
      </c>
      <c r="M287" s="46">
        <v>2</v>
      </c>
      <c r="N287" s="46">
        <v>3</v>
      </c>
      <c r="O287" s="46">
        <v>2200</v>
      </c>
      <c r="P287" s="46">
        <v>21</v>
      </c>
      <c r="Q287" s="46">
        <v>23</v>
      </c>
      <c r="R287" s="46" t="s">
        <v>869</v>
      </c>
      <c r="S287" s="18">
        <v>90</v>
      </c>
    </row>
    <row r="288" ht="30" customHeight="1" spans="1:19">
      <c r="A288" s="46">
        <v>282</v>
      </c>
      <c r="B288" s="46" t="s">
        <v>593</v>
      </c>
      <c r="C288" s="46" t="s">
        <v>30</v>
      </c>
      <c r="D288" s="46" t="s">
        <v>31</v>
      </c>
      <c r="E288" s="46" t="s">
        <v>32</v>
      </c>
      <c r="F288" s="46" t="s">
        <v>846</v>
      </c>
      <c r="G288" s="68" t="s">
        <v>874</v>
      </c>
      <c r="H288" s="69" t="s">
        <v>875</v>
      </c>
      <c r="I288" s="46">
        <v>1800</v>
      </c>
      <c r="J288" s="92"/>
      <c r="K288" s="93"/>
      <c r="L288" s="46">
        <f t="shared" si="10"/>
        <v>5</v>
      </c>
      <c r="M288" s="46">
        <v>2</v>
      </c>
      <c r="N288" s="46">
        <v>3</v>
      </c>
      <c r="O288" s="46">
        <v>1800</v>
      </c>
      <c r="P288" s="46">
        <v>40</v>
      </c>
      <c r="Q288" s="46">
        <v>50</v>
      </c>
      <c r="R288" s="46" t="s">
        <v>876</v>
      </c>
      <c r="S288" s="46">
        <v>42</v>
      </c>
    </row>
    <row r="289" ht="30" customHeight="1" spans="1:19">
      <c r="A289" s="46">
        <v>283</v>
      </c>
      <c r="B289" s="46" t="s">
        <v>877</v>
      </c>
      <c r="C289" s="46" t="s">
        <v>30</v>
      </c>
      <c r="D289" s="46" t="s">
        <v>31</v>
      </c>
      <c r="E289" s="46" t="s">
        <v>32</v>
      </c>
      <c r="F289" s="46" t="s">
        <v>846</v>
      </c>
      <c r="G289" s="68" t="s">
        <v>874</v>
      </c>
      <c r="H289" s="69" t="s">
        <v>878</v>
      </c>
      <c r="I289" s="46">
        <v>1500</v>
      </c>
      <c r="J289" s="92"/>
      <c r="K289" s="93"/>
      <c r="L289" s="46">
        <f t="shared" si="10"/>
        <v>5</v>
      </c>
      <c r="M289" s="46">
        <v>2</v>
      </c>
      <c r="N289" s="46">
        <v>3</v>
      </c>
      <c r="O289" s="77">
        <v>1800</v>
      </c>
      <c r="P289" s="77">
        <v>10</v>
      </c>
      <c r="Q289" s="77">
        <v>9</v>
      </c>
      <c r="R289" s="46" t="s">
        <v>876</v>
      </c>
      <c r="S289" s="46">
        <v>55</v>
      </c>
    </row>
    <row r="290" ht="30" customHeight="1" spans="1:19">
      <c r="A290" s="46">
        <v>284</v>
      </c>
      <c r="B290" s="46" t="s">
        <v>879</v>
      </c>
      <c r="C290" s="46" t="s">
        <v>30</v>
      </c>
      <c r="D290" s="46" t="s">
        <v>31</v>
      </c>
      <c r="E290" s="46" t="s">
        <v>32</v>
      </c>
      <c r="F290" s="46" t="s">
        <v>846</v>
      </c>
      <c r="G290" s="68" t="s">
        <v>874</v>
      </c>
      <c r="H290" s="69" t="s">
        <v>880</v>
      </c>
      <c r="I290" s="46">
        <v>2000</v>
      </c>
      <c r="J290" s="92"/>
      <c r="K290" s="93"/>
      <c r="L290" s="46">
        <f t="shared" si="10"/>
        <v>5</v>
      </c>
      <c r="M290" s="46">
        <v>2</v>
      </c>
      <c r="N290" s="46">
        <v>3</v>
      </c>
      <c r="O290" s="77">
        <v>2200</v>
      </c>
      <c r="P290" s="77">
        <v>11</v>
      </c>
      <c r="Q290" s="77">
        <v>10</v>
      </c>
      <c r="R290" s="46" t="s">
        <v>876</v>
      </c>
      <c r="S290" s="46">
        <v>45</v>
      </c>
    </row>
    <row r="291" ht="30" customHeight="1" spans="1:19">
      <c r="A291" s="46">
        <v>285</v>
      </c>
      <c r="B291" s="46" t="s">
        <v>881</v>
      </c>
      <c r="C291" s="46" t="s">
        <v>30</v>
      </c>
      <c r="D291" s="46" t="s">
        <v>31</v>
      </c>
      <c r="E291" s="46" t="s">
        <v>32</v>
      </c>
      <c r="F291" s="46" t="s">
        <v>846</v>
      </c>
      <c r="G291" s="68" t="s">
        <v>882</v>
      </c>
      <c r="H291" s="70" t="s">
        <v>883</v>
      </c>
      <c r="I291" s="46">
        <v>1200</v>
      </c>
      <c r="J291" s="92"/>
      <c r="K291" s="93"/>
      <c r="L291" s="46">
        <f t="shared" si="10"/>
        <v>5</v>
      </c>
      <c r="M291" s="46">
        <v>2</v>
      </c>
      <c r="N291" s="46">
        <v>3</v>
      </c>
      <c r="O291" s="77">
        <v>2000</v>
      </c>
      <c r="P291" s="77">
        <v>12</v>
      </c>
      <c r="Q291" s="77">
        <v>11</v>
      </c>
      <c r="R291" s="46" t="s">
        <v>884</v>
      </c>
      <c r="S291" s="46">
        <v>75</v>
      </c>
    </row>
    <row r="292" ht="30" customHeight="1" spans="1:19">
      <c r="A292" s="46">
        <v>286</v>
      </c>
      <c r="B292" s="46" t="s">
        <v>885</v>
      </c>
      <c r="C292" s="46" t="s">
        <v>30</v>
      </c>
      <c r="D292" s="46" t="s">
        <v>31</v>
      </c>
      <c r="E292" s="46" t="s">
        <v>32</v>
      </c>
      <c r="F292" s="46" t="s">
        <v>846</v>
      </c>
      <c r="G292" s="68" t="s">
        <v>882</v>
      </c>
      <c r="H292" s="70" t="s">
        <v>886</v>
      </c>
      <c r="I292" s="46">
        <v>1500</v>
      </c>
      <c r="J292" s="92"/>
      <c r="K292" s="93"/>
      <c r="L292" s="46">
        <f t="shared" si="10"/>
        <v>5</v>
      </c>
      <c r="M292" s="46">
        <v>2</v>
      </c>
      <c r="N292" s="46">
        <v>3</v>
      </c>
      <c r="O292" s="77">
        <v>1800</v>
      </c>
      <c r="P292" s="77">
        <v>9</v>
      </c>
      <c r="Q292" s="77">
        <v>10</v>
      </c>
      <c r="R292" s="46" t="s">
        <v>884</v>
      </c>
      <c r="S292" s="46">
        <v>42</v>
      </c>
    </row>
    <row r="293" ht="30" customHeight="1" spans="1:19">
      <c r="A293" s="46">
        <v>287</v>
      </c>
      <c r="B293" s="46" t="s">
        <v>887</v>
      </c>
      <c r="C293" s="46" t="s">
        <v>30</v>
      </c>
      <c r="D293" s="46" t="s">
        <v>31</v>
      </c>
      <c r="E293" s="46" t="s">
        <v>32</v>
      </c>
      <c r="F293" s="46" t="s">
        <v>846</v>
      </c>
      <c r="G293" s="68" t="s">
        <v>888</v>
      </c>
      <c r="H293" s="70" t="s">
        <v>889</v>
      </c>
      <c r="I293" s="46">
        <v>2000</v>
      </c>
      <c r="J293" s="92"/>
      <c r="K293" s="93"/>
      <c r="L293" s="46">
        <f t="shared" si="10"/>
        <v>5</v>
      </c>
      <c r="M293" s="46">
        <v>2</v>
      </c>
      <c r="N293" s="46">
        <v>3</v>
      </c>
      <c r="O293" s="46">
        <v>1500</v>
      </c>
      <c r="P293" s="46">
        <v>15</v>
      </c>
      <c r="Q293" s="46">
        <v>25</v>
      </c>
      <c r="R293" s="46" t="s">
        <v>890</v>
      </c>
      <c r="S293" s="46">
        <v>60</v>
      </c>
    </row>
    <row r="294" ht="30" customHeight="1" spans="1:19">
      <c r="A294" s="46">
        <v>288</v>
      </c>
      <c r="B294" s="46" t="s">
        <v>891</v>
      </c>
      <c r="C294" s="46" t="s">
        <v>30</v>
      </c>
      <c r="D294" s="46" t="s">
        <v>31</v>
      </c>
      <c r="E294" s="46" t="s">
        <v>32</v>
      </c>
      <c r="F294" s="46" t="s">
        <v>846</v>
      </c>
      <c r="G294" s="68" t="s">
        <v>888</v>
      </c>
      <c r="H294" s="70" t="s">
        <v>892</v>
      </c>
      <c r="I294" s="46">
        <v>1200</v>
      </c>
      <c r="J294" s="92"/>
      <c r="K294" s="93"/>
      <c r="L294" s="46">
        <f t="shared" si="10"/>
        <v>5</v>
      </c>
      <c r="M294" s="46">
        <v>2</v>
      </c>
      <c r="N294" s="46">
        <v>3</v>
      </c>
      <c r="O294" s="46">
        <v>1000</v>
      </c>
      <c r="P294" s="46">
        <v>8</v>
      </c>
      <c r="Q294" s="46">
        <v>12</v>
      </c>
      <c r="R294" s="46" t="s">
        <v>890</v>
      </c>
      <c r="S294" s="46">
        <v>90</v>
      </c>
    </row>
    <row r="295" ht="30" customHeight="1" spans="1:19">
      <c r="A295" s="46">
        <v>289</v>
      </c>
      <c r="B295" s="46" t="s">
        <v>893</v>
      </c>
      <c r="C295" s="46" t="s">
        <v>30</v>
      </c>
      <c r="D295" s="46" t="s">
        <v>31</v>
      </c>
      <c r="E295" s="46" t="s">
        <v>32</v>
      </c>
      <c r="F295" s="46" t="s">
        <v>846</v>
      </c>
      <c r="G295" s="68" t="s">
        <v>888</v>
      </c>
      <c r="H295" s="70" t="s">
        <v>894</v>
      </c>
      <c r="I295" s="46">
        <v>1800</v>
      </c>
      <c r="J295" s="92"/>
      <c r="K295" s="93"/>
      <c r="L295" s="46">
        <f t="shared" si="10"/>
        <v>5</v>
      </c>
      <c r="M295" s="46">
        <v>2</v>
      </c>
      <c r="N295" s="46">
        <v>3</v>
      </c>
      <c r="O295" s="46">
        <v>1500</v>
      </c>
      <c r="P295" s="46">
        <v>12</v>
      </c>
      <c r="Q295" s="46">
        <v>20</v>
      </c>
      <c r="R295" s="46" t="s">
        <v>890</v>
      </c>
      <c r="S295" s="46">
        <v>42</v>
      </c>
    </row>
    <row r="296" ht="30" customHeight="1" spans="1:19">
      <c r="A296" s="46">
        <v>290</v>
      </c>
      <c r="B296" s="46" t="s">
        <v>271</v>
      </c>
      <c r="C296" s="46" t="s">
        <v>30</v>
      </c>
      <c r="D296" s="46" t="s">
        <v>31</v>
      </c>
      <c r="E296" s="46" t="s">
        <v>32</v>
      </c>
      <c r="F296" s="46" t="s">
        <v>846</v>
      </c>
      <c r="G296" s="68" t="s">
        <v>895</v>
      </c>
      <c r="H296" s="69" t="s">
        <v>896</v>
      </c>
      <c r="I296" s="46">
        <v>1500</v>
      </c>
      <c r="J296" s="92"/>
      <c r="K296" s="93"/>
      <c r="L296" s="46">
        <f t="shared" si="10"/>
        <v>5</v>
      </c>
      <c r="M296" s="46">
        <v>2</v>
      </c>
      <c r="N296" s="46">
        <v>3</v>
      </c>
      <c r="O296" s="46">
        <v>1200</v>
      </c>
      <c r="P296" s="46">
        <v>10</v>
      </c>
      <c r="Q296" s="46">
        <v>15</v>
      </c>
      <c r="R296" s="46" t="s">
        <v>897</v>
      </c>
      <c r="S296" s="46">
        <v>55</v>
      </c>
    </row>
    <row r="297" ht="30" customHeight="1" spans="1:19">
      <c r="A297" s="46">
        <v>291</v>
      </c>
      <c r="B297" s="46" t="s">
        <v>898</v>
      </c>
      <c r="C297" s="46" t="s">
        <v>30</v>
      </c>
      <c r="D297" s="46" t="s">
        <v>31</v>
      </c>
      <c r="E297" s="46" t="s">
        <v>32</v>
      </c>
      <c r="F297" s="46" t="s">
        <v>846</v>
      </c>
      <c r="G297" s="68" t="s">
        <v>895</v>
      </c>
      <c r="H297" s="69" t="s">
        <v>899</v>
      </c>
      <c r="I297" s="68">
        <v>4500</v>
      </c>
      <c r="J297" s="92"/>
      <c r="K297" s="93"/>
      <c r="L297" s="46">
        <f t="shared" si="10"/>
        <v>5</v>
      </c>
      <c r="M297" s="46">
        <v>2</v>
      </c>
      <c r="N297" s="46">
        <v>3</v>
      </c>
      <c r="O297" s="46">
        <v>1100</v>
      </c>
      <c r="P297" s="46">
        <v>11</v>
      </c>
      <c r="Q297" s="46">
        <v>20</v>
      </c>
      <c r="R297" s="46" t="s">
        <v>897</v>
      </c>
      <c r="S297" s="46">
        <v>75</v>
      </c>
    </row>
    <row r="298" ht="30" customHeight="1" spans="1:19">
      <c r="A298" s="46">
        <v>292</v>
      </c>
      <c r="B298" s="46" t="s">
        <v>900</v>
      </c>
      <c r="C298" s="46" t="s">
        <v>30</v>
      </c>
      <c r="D298" s="46" t="s">
        <v>31</v>
      </c>
      <c r="E298" s="46" t="s">
        <v>32</v>
      </c>
      <c r="F298" s="46" t="s">
        <v>846</v>
      </c>
      <c r="G298" s="68" t="s">
        <v>901</v>
      </c>
      <c r="H298" s="76" t="s">
        <v>902</v>
      </c>
      <c r="I298" s="78">
        <v>3900</v>
      </c>
      <c r="J298" s="92"/>
      <c r="K298" s="93"/>
      <c r="L298" s="46">
        <f t="shared" si="10"/>
        <v>5</v>
      </c>
      <c r="M298" s="46">
        <v>2</v>
      </c>
      <c r="N298" s="46">
        <v>3</v>
      </c>
      <c r="O298" s="77">
        <v>2000</v>
      </c>
      <c r="P298" s="77">
        <v>10</v>
      </c>
      <c r="Q298" s="46">
        <v>22</v>
      </c>
      <c r="R298" s="46" t="s">
        <v>903</v>
      </c>
      <c r="S298" s="46">
        <v>65</v>
      </c>
    </row>
    <row r="299" ht="30" customHeight="1" spans="1:19">
      <c r="A299" s="46">
        <v>293</v>
      </c>
      <c r="B299" s="46" t="s">
        <v>904</v>
      </c>
      <c r="C299" s="46" t="s">
        <v>30</v>
      </c>
      <c r="D299" s="46" t="s">
        <v>31</v>
      </c>
      <c r="E299" s="46" t="s">
        <v>32</v>
      </c>
      <c r="F299" s="46" t="s">
        <v>846</v>
      </c>
      <c r="G299" s="68" t="s">
        <v>901</v>
      </c>
      <c r="H299" s="75" t="s">
        <v>905</v>
      </c>
      <c r="I299" s="77">
        <v>5280</v>
      </c>
      <c r="J299" s="92"/>
      <c r="K299" s="93"/>
      <c r="L299" s="46">
        <f t="shared" si="10"/>
        <v>5</v>
      </c>
      <c r="M299" s="46">
        <v>2</v>
      </c>
      <c r="N299" s="46">
        <v>3</v>
      </c>
      <c r="O299" s="77">
        <v>2400</v>
      </c>
      <c r="P299" s="77">
        <v>12</v>
      </c>
      <c r="Q299" s="77">
        <v>11</v>
      </c>
      <c r="R299" s="46" t="s">
        <v>903</v>
      </c>
      <c r="S299" s="46">
        <v>42</v>
      </c>
    </row>
    <row r="300" ht="30" customHeight="1" spans="1:19">
      <c r="A300" s="46">
        <v>294</v>
      </c>
      <c r="B300" s="46" t="s">
        <v>906</v>
      </c>
      <c r="C300" s="46" t="s">
        <v>30</v>
      </c>
      <c r="D300" s="46" t="s">
        <v>31</v>
      </c>
      <c r="E300" s="46" t="s">
        <v>32</v>
      </c>
      <c r="F300" s="46" t="s">
        <v>846</v>
      </c>
      <c r="G300" s="68" t="s">
        <v>901</v>
      </c>
      <c r="H300" s="75" t="s">
        <v>907</v>
      </c>
      <c r="I300" s="77">
        <v>8900</v>
      </c>
      <c r="J300" s="92"/>
      <c r="K300" s="93"/>
      <c r="L300" s="46">
        <f t="shared" si="10"/>
        <v>5</v>
      </c>
      <c r="M300" s="46">
        <v>2</v>
      </c>
      <c r="N300" s="46">
        <v>3</v>
      </c>
      <c r="O300" s="46">
        <v>2000</v>
      </c>
      <c r="P300" s="46">
        <v>35</v>
      </c>
      <c r="Q300" s="46">
        <v>60</v>
      </c>
      <c r="R300" s="46" t="s">
        <v>903</v>
      </c>
      <c r="S300" s="46">
        <v>55</v>
      </c>
    </row>
    <row r="301" ht="30" customHeight="1" spans="1:19">
      <c r="A301" s="46">
        <v>295</v>
      </c>
      <c r="B301" s="46" t="s">
        <v>908</v>
      </c>
      <c r="C301" s="46" t="s">
        <v>30</v>
      </c>
      <c r="D301" s="46" t="s">
        <v>31</v>
      </c>
      <c r="E301" s="46" t="s">
        <v>32</v>
      </c>
      <c r="F301" s="46" t="s">
        <v>846</v>
      </c>
      <c r="G301" s="68" t="s">
        <v>909</v>
      </c>
      <c r="H301" s="69" t="s">
        <v>910</v>
      </c>
      <c r="I301" s="46">
        <v>5500</v>
      </c>
      <c r="J301" s="92"/>
      <c r="K301" s="93"/>
      <c r="L301" s="46">
        <f t="shared" si="10"/>
        <v>5</v>
      </c>
      <c r="M301" s="46">
        <v>2</v>
      </c>
      <c r="N301" s="46">
        <v>3</v>
      </c>
      <c r="O301" s="46">
        <v>2000</v>
      </c>
      <c r="P301" s="46">
        <v>15</v>
      </c>
      <c r="Q301" s="46">
        <v>30</v>
      </c>
      <c r="R301" s="46" t="s">
        <v>911</v>
      </c>
      <c r="S301" s="46">
        <v>45</v>
      </c>
    </row>
    <row r="302" ht="30" customHeight="1" spans="1:19">
      <c r="A302" s="46"/>
      <c r="B302" s="46" t="s">
        <v>912</v>
      </c>
      <c r="C302" s="46"/>
      <c r="D302" s="46"/>
      <c r="E302" s="46"/>
      <c r="F302" s="46"/>
      <c r="G302" s="68"/>
      <c r="H302" s="69"/>
      <c r="I302" s="46"/>
      <c r="J302" s="92"/>
      <c r="K302" s="93"/>
      <c r="L302" s="100">
        <f t="shared" ref="L302:N302" si="11">SUM(L303:L322)</f>
        <v>200</v>
      </c>
      <c r="M302" s="100">
        <f t="shared" si="11"/>
        <v>80</v>
      </c>
      <c r="N302" s="100">
        <f t="shared" si="11"/>
        <v>120</v>
      </c>
      <c r="O302" s="100">
        <f>SUM(O303:O319)</f>
        <v>674</v>
      </c>
      <c r="P302" s="100">
        <f>SUM(P303:P319)</f>
        <v>3384</v>
      </c>
      <c r="Q302" s="106"/>
      <c r="R302" s="107"/>
      <c r="S302" s="46"/>
    </row>
    <row r="303" s="52" customFormat="1" ht="30" customHeight="1" spans="1:19">
      <c r="A303" s="46">
        <v>1</v>
      </c>
      <c r="B303" s="46" t="s">
        <v>913</v>
      </c>
      <c r="C303" s="46" t="s">
        <v>914</v>
      </c>
      <c r="D303" s="46" t="s">
        <v>31</v>
      </c>
      <c r="E303" s="46" t="s">
        <v>32</v>
      </c>
      <c r="F303" s="46" t="s">
        <v>64</v>
      </c>
      <c r="G303" s="68" t="s">
        <v>94</v>
      </c>
      <c r="H303" s="69" t="s">
        <v>915</v>
      </c>
      <c r="I303" s="101"/>
      <c r="J303" s="102">
        <v>150</v>
      </c>
      <c r="K303" s="103">
        <v>1.3</v>
      </c>
      <c r="L303" s="46">
        <f t="shared" ref="L303:L322" si="12">M303+N303</f>
        <v>10</v>
      </c>
      <c r="M303" s="46">
        <v>4</v>
      </c>
      <c r="N303" s="46">
        <v>6</v>
      </c>
      <c r="O303" s="48">
        <v>85</v>
      </c>
      <c r="P303" s="48">
        <v>200</v>
      </c>
      <c r="Q303" s="101"/>
      <c r="R303" s="68" t="s">
        <v>916</v>
      </c>
      <c r="S303" s="46">
        <v>42</v>
      </c>
    </row>
    <row r="304" s="52" customFormat="1" ht="30" customHeight="1" spans="1:19">
      <c r="A304" s="46">
        <v>2</v>
      </c>
      <c r="B304" s="46" t="s">
        <v>917</v>
      </c>
      <c r="C304" s="46" t="s">
        <v>914</v>
      </c>
      <c r="D304" s="46" t="s">
        <v>31</v>
      </c>
      <c r="E304" s="46" t="s">
        <v>32</v>
      </c>
      <c r="F304" s="46" t="s">
        <v>124</v>
      </c>
      <c r="G304" s="68" t="s">
        <v>918</v>
      </c>
      <c r="H304" s="70" t="s">
        <v>919</v>
      </c>
      <c r="I304" s="101"/>
      <c r="J304" s="102">
        <v>22</v>
      </c>
      <c r="K304" s="103">
        <v>0.2</v>
      </c>
      <c r="L304" s="46">
        <f t="shared" si="12"/>
        <v>10</v>
      </c>
      <c r="M304" s="46">
        <v>4</v>
      </c>
      <c r="N304" s="46">
        <v>6</v>
      </c>
      <c r="O304" s="48">
        <v>35</v>
      </c>
      <c r="P304" s="48">
        <v>160</v>
      </c>
      <c r="Q304" s="101"/>
      <c r="R304" s="68" t="s">
        <v>920</v>
      </c>
      <c r="S304" s="46">
        <v>55</v>
      </c>
    </row>
    <row r="305" s="52" customFormat="1" ht="30" customHeight="1" spans="1:19">
      <c r="A305" s="46">
        <v>3</v>
      </c>
      <c r="B305" s="46" t="s">
        <v>921</v>
      </c>
      <c r="C305" s="46" t="s">
        <v>914</v>
      </c>
      <c r="D305" s="46" t="s">
        <v>31</v>
      </c>
      <c r="E305" s="46" t="s">
        <v>32</v>
      </c>
      <c r="F305" s="46" t="s">
        <v>433</v>
      </c>
      <c r="G305" s="68" t="s">
        <v>922</v>
      </c>
      <c r="H305" s="69" t="s">
        <v>923</v>
      </c>
      <c r="I305" s="101"/>
      <c r="J305" s="102">
        <v>30</v>
      </c>
      <c r="K305" s="103">
        <v>0.2</v>
      </c>
      <c r="L305" s="46">
        <f t="shared" si="12"/>
        <v>10</v>
      </c>
      <c r="M305" s="46">
        <v>4</v>
      </c>
      <c r="N305" s="46">
        <v>6</v>
      </c>
      <c r="O305" s="46">
        <v>70</v>
      </c>
      <c r="P305" s="46">
        <v>420</v>
      </c>
      <c r="Q305" s="101"/>
      <c r="R305" s="68" t="s">
        <v>924</v>
      </c>
      <c r="S305" s="46">
        <v>45</v>
      </c>
    </row>
    <row r="306" s="52" customFormat="1" ht="30" customHeight="1" spans="1:19">
      <c r="A306" s="46">
        <v>4</v>
      </c>
      <c r="B306" s="46" t="s">
        <v>925</v>
      </c>
      <c r="C306" s="46" t="s">
        <v>914</v>
      </c>
      <c r="D306" s="46" t="s">
        <v>31</v>
      </c>
      <c r="E306" s="46" t="s">
        <v>32</v>
      </c>
      <c r="F306" s="46" t="s">
        <v>190</v>
      </c>
      <c r="G306" s="68" t="s">
        <v>203</v>
      </c>
      <c r="H306" s="69" t="s">
        <v>926</v>
      </c>
      <c r="I306" s="101"/>
      <c r="J306" s="102">
        <v>75</v>
      </c>
      <c r="K306" s="103">
        <v>0.2</v>
      </c>
      <c r="L306" s="46">
        <f t="shared" si="12"/>
        <v>10</v>
      </c>
      <c r="M306" s="46">
        <v>4</v>
      </c>
      <c r="N306" s="46">
        <v>6</v>
      </c>
      <c r="O306" s="46">
        <v>50</v>
      </c>
      <c r="P306" s="46">
        <v>600</v>
      </c>
      <c r="Q306" s="101"/>
      <c r="R306" s="68" t="s">
        <v>927</v>
      </c>
      <c r="S306" s="46">
        <v>75</v>
      </c>
    </row>
    <row r="307" s="52" customFormat="1" ht="30" customHeight="1" spans="1:19">
      <c r="A307" s="46">
        <v>5</v>
      </c>
      <c r="B307" s="46" t="s">
        <v>928</v>
      </c>
      <c r="C307" s="46" t="s">
        <v>914</v>
      </c>
      <c r="D307" s="46" t="s">
        <v>31</v>
      </c>
      <c r="E307" s="46" t="s">
        <v>32</v>
      </c>
      <c r="F307" s="46" t="s">
        <v>190</v>
      </c>
      <c r="G307" s="68" t="s">
        <v>227</v>
      </c>
      <c r="H307" s="69" t="s">
        <v>929</v>
      </c>
      <c r="I307" s="101"/>
      <c r="J307" s="102">
        <v>90</v>
      </c>
      <c r="K307" s="103">
        <v>0.3</v>
      </c>
      <c r="L307" s="46">
        <f t="shared" si="12"/>
        <v>10</v>
      </c>
      <c r="M307" s="46">
        <v>4</v>
      </c>
      <c r="N307" s="46">
        <v>6</v>
      </c>
      <c r="O307" s="46">
        <v>50</v>
      </c>
      <c r="P307" s="46">
        <v>700</v>
      </c>
      <c r="Q307" s="101"/>
      <c r="R307" s="68" t="s">
        <v>927</v>
      </c>
      <c r="S307" s="46">
        <v>42</v>
      </c>
    </row>
    <row r="308" s="52" customFormat="1" ht="30" customHeight="1" spans="1:19">
      <c r="A308" s="46">
        <v>6</v>
      </c>
      <c r="B308" s="46" t="s">
        <v>930</v>
      </c>
      <c r="C308" s="46" t="s">
        <v>914</v>
      </c>
      <c r="D308" s="46" t="s">
        <v>31</v>
      </c>
      <c r="E308" s="46" t="s">
        <v>32</v>
      </c>
      <c r="F308" s="46" t="s">
        <v>601</v>
      </c>
      <c r="G308" s="68" t="s">
        <v>650</v>
      </c>
      <c r="H308" s="69" t="s">
        <v>931</v>
      </c>
      <c r="I308" s="101"/>
      <c r="J308" s="102">
        <v>37</v>
      </c>
      <c r="K308" s="103">
        <v>0.35</v>
      </c>
      <c r="L308" s="46">
        <f t="shared" si="12"/>
        <v>10</v>
      </c>
      <c r="M308" s="46">
        <v>4</v>
      </c>
      <c r="N308" s="46">
        <v>6</v>
      </c>
      <c r="O308" s="46">
        <v>12</v>
      </c>
      <c r="P308" s="46">
        <v>50</v>
      </c>
      <c r="Q308" s="101"/>
      <c r="R308" s="68" t="s">
        <v>932</v>
      </c>
      <c r="S308" s="46">
        <v>60</v>
      </c>
    </row>
    <row r="309" s="52" customFormat="1" ht="30" customHeight="1" spans="1:19">
      <c r="A309" s="46">
        <v>7</v>
      </c>
      <c r="B309" s="46" t="s">
        <v>933</v>
      </c>
      <c r="C309" s="46" t="s">
        <v>914</v>
      </c>
      <c r="D309" s="46" t="s">
        <v>31</v>
      </c>
      <c r="E309" s="46" t="s">
        <v>32</v>
      </c>
      <c r="F309" s="46" t="s">
        <v>601</v>
      </c>
      <c r="G309" s="68" t="s">
        <v>650</v>
      </c>
      <c r="H309" s="69" t="s">
        <v>934</v>
      </c>
      <c r="I309" s="101"/>
      <c r="J309" s="102">
        <v>11</v>
      </c>
      <c r="K309" s="103">
        <v>0.15</v>
      </c>
      <c r="L309" s="46">
        <f t="shared" si="12"/>
        <v>10</v>
      </c>
      <c r="M309" s="46">
        <v>4</v>
      </c>
      <c r="N309" s="46">
        <v>6</v>
      </c>
      <c r="O309" s="46">
        <v>13</v>
      </c>
      <c r="P309" s="46">
        <v>51</v>
      </c>
      <c r="Q309" s="101"/>
      <c r="R309" s="68" t="s">
        <v>932</v>
      </c>
      <c r="S309" s="46">
        <v>90</v>
      </c>
    </row>
    <row r="310" s="52" customFormat="1" ht="30" customHeight="1" spans="1:19">
      <c r="A310" s="46">
        <v>8</v>
      </c>
      <c r="B310" s="46" t="s">
        <v>935</v>
      </c>
      <c r="C310" s="46" t="s">
        <v>914</v>
      </c>
      <c r="D310" s="46" t="s">
        <v>31</v>
      </c>
      <c r="E310" s="46" t="s">
        <v>32</v>
      </c>
      <c r="F310" s="46" t="s">
        <v>601</v>
      </c>
      <c r="G310" s="68" t="s">
        <v>722</v>
      </c>
      <c r="H310" s="69" t="s">
        <v>936</v>
      </c>
      <c r="I310" s="101"/>
      <c r="J310" s="102">
        <v>30</v>
      </c>
      <c r="K310" s="104">
        <v>0.2</v>
      </c>
      <c r="L310" s="46">
        <f t="shared" si="12"/>
        <v>10</v>
      </c>
      <c r="M310" s="46">
        <v>4</v>
      </c>
      <c r="N310" s="46">
        <v>6</v>
      </c>
      <c r="O310" s="46">
        <v>16</v>
      </c>
      <c r="P310" s="46">
        <v>53</v>
      </c>
      <c r="Q310" s="101"/>
      <c r="R310" s="68" t="s">
        <v>932</v>
      </c>
      <c r="S310" s="46">
        <v>42</v>
      </c>
    </row>
    <row r="311" s="52" customFormat="1" ht="30" customHeight="1" spans="1:19">
      <c r="A311" s="46">
        <v>9</v>
      </c>
      <c r="B311" s="46" t="s">
        <v>937</v>
      </c>
      <c r="C311" s="46" t="s">
        <v>914</v>
      </c>
      <c r="D311" s="46" t="s">
        <v>31</v>
      </c>
      <c r="E311" s="46" t="s">
        <v>32</v>
      </c>
      <c r="F311" s="46" t="s">
        <v>601</v>
      </c>
      <c r="G311" s="68" t="s">
        <v>700</v>
      </c>
      <c r="H311" s="69" t="s">
        <v>938</v>
      </c>
      <c r="I311" s="101"/>
      <c r="J311" s="102">
        <v>30</v>
      </c>
      <c r="K311" s="104">
        <v>0.2</v>
      </c>
      <c r="L311" s="46">
        <f t="shared" si="12"/>
        <v>10</v>
      </c>
      <c r="M311" s="46">
        <v>4</v>
      </c>
      <c r="N311" s="46">
        <v>6</v>
      </c>
      <c r="O311" s="46">
        <v>12</v>
      </c>
      <c r="P311" s="46">
        <v>32</v>
      </c>
      <c r="Q311" s="101"/>
      <c r="R311" s="68" t="s">
        <v>932</v>
      </c>
      <c r="S311" s="46">
        <v>55</v>
      </c>
    </row>
    <row r="312" s="52" customFormat="1" ht="30" customHeight="1" spans="1:19">
      <c r="A312" s="46">
        <v>10</v>
      </c>
      <c r="B312" s="68" t="s">
        <v>939</v>
      </c>
      <c r="C312" s="46" t="s">
        <v>914</v>
      </c>
      <c r="D312" s="68" t="s">
        <v>31</v>
      </c>
      <c r="E312" s="68" t="s">
        <v>32</v>
      </c>
      <c r="F312" s="68" t="s">
        <v>732</v>
      </c>
      <c r="G312" s="68" t="s">
        <v>767</v>
      </c>
      <c r="H312" s="70" t="s">
        <v>940</v>
      </c>
      <c r="I312" s="101"/>
      <c r="J312" s="102">
        <v>55</v>
      </c>
      <c r="K312" s="104">
        <v>1.5</v>
      </c>
      <c r="L312" s="46">
        <f t="shared" si="12"/>
        <v>10</v>
      </c>
      <c r="M312" s="46">
        <v>4</v>
      </c>
      <c r="N312" s="46">
        <v>6</v>
      </c>
      <c r="O312" s="68">
        <v>20</v>
      </c>
      <c r="P312" s="68">
        <v>235</v>
      </c>
      <c r="Q312" s="101"/>
      <c r="R312" s="68" t="s">
        <v>941</v>
      </c>
      <c r="S312" s="46">
        <v>75</v>
      </c>
    </row>
    <row r="313" s="52" customFormat="1" ht="30" customHeight="1" spans="1:19">
      <c r="A313" s="46">
        <v>11</v>
      </c>
      <c r="B313" s="46" t="s">
        <v>942</v>
      </c>
      <c r="C313" s="46" t="s">
        <v>914</v>
      </c>
      <c r="D313" s="46" t="s">
        <v>31</v>
      </c>
      <c r="E313" s="46" t="s">
        <v>32</v>
      </c>
      <c r="F313" s="46" t="s">
        <v>732</v>
      </c>
      <c r="G313" s="68" t="s">
        <v>943</v>
      </c>
      <c r="H313" s="75" t="s">
        <v>944</v>
      </c>
      <c r="I313" s="101"/>
      <c r="J313" s="102">
        <v>13</v>
      </c>
      <c r="K313" s="104">
        <v>0.15</v>
      </c>
      <c r="L313" s="46">
        <f t="shared" si="12"/>
        <v>10</v>
      </c>
      <c r="M313" s="46">
        <v>4</v>
      </c>
      <c r="N313" s="46">
        <v>6</v>
      </c>
      <c r="O313" s="46">
        <v>12</v>
      </c>
      <c r="P313" s="46">
        <v>32</v>
      </c>
      <c r="Q313" s="101"/>
      <c r="R313" s="68" t="s">
        <v>941</v>
      </c>
      <c r="S313" s="46">
        <v>65</v>
      </c>
    </row>
    <row r="314" s="52" customFormat="1" ht="30" customHeight="1" spans="1:19">
      <c r="A314" s="46">
        <v>12</v>
      </c>
      <c r="B314" s="46" t="s">
        <v>945</v>
      </c>
      <c r="C314" s="46" t="s">
        <v>914</v>
      </c>
      <c r="D314" s="46" t="s">
        <v>31</v>
      </c>
      <c r="E314" s="46" t="s">
        <v>32</v>
      </c>
      <c r="F314" s="46" t="s">
        <v>786</v>
      </c>
      <c r="G314" s="68" t="s">
        <v>797</v>
      </c>
      <c r="H314" s="69" t="s">
        <v>946</v>
      </c>
      <c r="I314" s="101"/>
      <c r="J314" s="105">
        <v>7.5</v>
      </c>
      <c r="K314" s="104">
        <v>0.05</v>
      </c>
      <c r="L314" s="46">
        <f t="shared" si="12"/>
        <v>10</v>
      </c>
      <c r="M314" s="46">
        <v>4</v>
      </c>
      <c r="N314" s="46">
        <v>6</v>
      </c>
      <c r="O314" s="46">
        <v>12</v>
      </c>
      <c r="P314" s="46">
        <v>50</v>
      </c>
      <c r="Q314" s="101"/>
      <c r="R314" s="68" t="s">
        <v>947</v>
      </c>
      <c r="S314" s="46">
        <v>42</v>
      </c>
    </row>
    <row r="315" s="52" customFormat="1" ht="30" customHeight="1" spans="1:19">
      <c r="A315" s="46">
        <v>13</v>
      </c>
      <c r="B315" s="46" t="s">
        <v>948</v>
      </c>
      <c r="C315" s="46" t="s">
        <v>914</v>
      </c>
      <c r="D315" s="46" t="s">
        <v>31</v>
      </c>
      <c r="E315" s="46" t="s">
        <v>32</v>
      </c>
      <c r="F315" s="46" t="s">
        <v>786</v>
      </c>
      <c r="G315" s="68" t="s">
        <v>828</v>
      </c>
      <c r="H315" s="69" t="s">
        <v>949</v>
      </c>
      <c r="I315" s="101"/>
      <c r="J315" s="102">
        <v>22</v>
      </c>
      <c r="K315" s="104">
        <v>0.14</v>
      </c>
      <c r="L315" s="46">
        <f t="shared" si="12"/>
        <v>10</v>
      </c>
      <c r="M315" s="46">
        <v>4</v>
      </c>
      <c r="N315" s="46">
        <v>6</v>
      </c>
      <c r="O315" s="46">
        <v>15</v>
      </c>
      <c r="P315" s="46">
        <v>80</v>
      </c>
      <c r="Q315" s="101"/>
      <c r="R315" s="68" t="s">
        <v>947</v>
      </c>
      <c r="S315" s="46">
        <v>55</v>
      </c>
    </row>
    <row r="316" s="52" customFormat="1" ht="30" customHeight="1" spans="1:19">
      <c r="A316" s="46">
        <v>14</v>
      </c>
      <c r="B316" s="46" t="s">
        <v>950</v>
      </c>
      <c r="C316" s="46" t="s">
        <v>914</v>
      </c>
      <c r="D316" s="46" t="s">
        <v>31</v>
      </c>
      <c r="E316" s="46" t="s">
        <v>32</v>
      </c>
      <c r="F316" s="46" t="s">
        <v>33</v>
      </c>
      <c r="G316" s="68" t="s">
        <v>44</v>
      </c>
      <c r="H316" s="69" t="s">
        <v>951</v>
      </c>
      <c r="I316" s="101"/>
      <c r="J316" s="102">
        <v>22</v>
      </c>
      <c r="K316" s="104">
        <v>0.13</v>
      </c>
      <c r="L316" s="46">
        <f t="shared" si="12"/>
        <v>10</v>
      </c>
      <c r="M316" s="46">
        <v>4</v>
      </c>
      <c r="N316" s="46">
        <v>6</v>
      </c>
      <c r="O316" s="46">
        <v>80</v>
      </c>
      <c r="P316" s="46">
        <v>200</v>
      </c>
      <c r="Q316" s="101"/>
      <c r="R316" s="68" t="s">
        <v>952</v>
      </c>
      <c r="S316" s="46">
        <v>45</v>
      </c>
    </row>
    <row r="317" s="52" customFormat="1" ht="30" customHeight="1" spans="1:19">
      <c r="A317" s="46">
        <v>15</v>
      </c>
      <c r="B317" s="46" t="s">
        <v>953</v>
      </c>
      <c r="C317" s="46" t="s">
        <v>914</v>
      </c>
      <c r="D317" s="46" t="s">
        <v>31</v>
      </c>
      <c r="E317" s="46" t="s">
        <v>32</v>
      </c>
      <c r="F317" s="46" t="s">
        <v>536</v>
      </c>
      <c r="G317" s="68" t="s">
        <v>541</v>
      </c>
      <c r="H317" s="69" t="s">
        <v>954</v>
      </c>
      <c r="I317" s="101"/>
      <c r="J317" s="102">
        <v>75</v>
      </c>
      <c r="K317" s="104">
        <v>0.2</v>
      </c>
      <c r="L317" s="46">
        <f t="shared" si="12"/>
        <v>10</v>
      </c>
      <c r="M317" s="46">
        <v>4</v>
      </c>
      <c r="N317" s="46">
        <v>6</v>
      </c>
      <c r="O317" s="46">
        <v>82</v>
      </c>
      <c r="P317" s="46">
        <v>310</v>
      </c>
      <c r="Q317" s="101"/>
      <c r="R317" s="68" t="s">
        <v>955</v>
      </c>
      <c r="S317" s="46">
        <v>45</v>
      </c>
    </row>
    <row r="318" s="52" customFormat="1" ht="30" customHeight="1" spans="1:19">
      <c r="A318" s="46">
        <v>16</v>
      </c>
      <c r="B318" s="46" t="s">
        <v>956</v>
      </c>
      <c r="C318" s="46" t="s">
        <v>914</v>
      </c>
      <c r="D318" s="46" t="s">
        <v>31</v>
      </c>
      <c r="E318" s="46" t="s">
        <v>32</v>
      </c>
      <c r="F318" s="46" t="s">
        <v>536</v>
      </c>
      <c r="G318" s="68" t="s">
        <v>594</v>
      </c>
      <c r="H318" s="69" t="s">
        <v>957</v>
      </c>
      <c r="I318" s="101"/>
      <c r="J318" s="102">
        <v>75</v>
      </c>
      <c r="K318" s="104">
        <v>0.2</v>
      </c>
      <c r="L318" s="46">
        <f t="shared" si="12"/>
        <v>10</v>
      </c>
      <c r="M318" s="46">
        <v>4</v>
      </c>
      <c r="N318" s="46">
        <v>6</v>
      </c>
      <c r="O318" s="46">
        <v>75</v>
      </c>
      <c r="P318" s="46">
        <v>186</v>
      </c>
      <c r="Q318" s="101"/>
      <c r="R318" s="68" t="s">
        <v>955</v>
      </c>
      <c r="S318" s="46">
        <v>90</v>
      </c>
    </row>
    <row r="319" s="52" customFormat="1" ht="30" customHeight="1" spans="1:19">
      <c r="A319" s="46">
        <v>17</v>
      </c>
      <c r="B319" s="46" t="s">
        <v>958</v>
      </c>
      <c r="C319" s="46" t="s">
        <v>914</v>
      </c>
      <c r="D319" s="46" t="s">
        <v>31</v>
      </c>
      <c r="E319" s="46" t="s">
        <v>32</v>
      </c>
      <c r="F319" s="46" t="s">
        <v>304</v>
      </c>
      <c r="G319" s="68" t="s">
        <v>959</v>
      </c>
      <c r="H319" s="69" t="s">
        <v>960</v>
      </c>
      <c r="I319" s="101"/>
      <c r="J319" s="102">
        <v>11</v>
      </c>
      <c r="K319" s="103">
        <v>0.02</v>
      </c>
      <c r="L319" s="46">
        <f t="shared" si="12"/>
        <v>10</v>
      </c>
      <c r="M319" s="46">
        <v>4</v>
      </c>
      <c r="N319" s="46">
        <v>6</v>
      </c>
      <c r="O319" s="46">
        <v>35</v>
      </c>
      <c r="P319" s="46">
        <v>25</v>
      </c>
      <c r="Q319" s="101"/>
      <c r="R319" s="68" t="s">
        <v>961</v>
      </c>
      <c r="S319" s="46">
        <v>42</v>
      </c>
    </row>
    <row r="320" s="52" customFormat="1" ht="30" customHeight="1" spans="1:19">
      <c r="A320" s="46">
        <v>18</v>
      </c>
      <c r="B320" s="46" t="s">
        <v>962</v>
      </c>
      <c r="C320" s="46" t="s">
        <v>914</v>
      </c>
      <c r="D320" s="46" t="s">
        <v>31</v>
      </c>
      <c r="E320" s="46" t="s">
        <v>32</v>
      </c>
      <c r="F320" s="46" t="s">
        <v>369</v>
      </c>
      <c r="G320" s="68" t="s">
        <v>330</v>
      </c>
      <c r="H320" s="69" t="s">
        <v>963</v>
      </c>
      <c r="I320" s="101"/>
      <c r="J320" s="102">
        <v>11</v>
      </c>
      <c r="K320" s="103">
        <v>0.09</v>
      </c>
      <c r="L320" s="46">
        <f t="shared" si="12"/>
        <v>10</v>
      </c>
      <c r="M320" s="46">
        <v>4</v>
      </c>
      <c r="N320" s="46">
        <v>6</v>
      </c>
      <c r="O320" s="46">
        <v>18</v>
      </c>
      <c r="P320" s="46">
        <v>62</v>
      </c>
      <c r="Q320" s="101"/>
      <c r="R320" s="68" t="s">
        <v>964</v>
      </c>
      <c r="S320" s="46">
        <v>55</v>
      </c>
    </row>
    <row r="321" s="52" customFormat="1" ht="30" customHeight="1" spans="1:19">
      <c r="A321" s="46">
        <v>19</v>
      </c>
      <c r="B321" s="68" t="s">
        <v>965</v>
      </c>
      <c r="C321" s="46" t="s">
        <v>914</v>
      </c>
      <c r="D321" s="46" t="s">
        <v>31</v>
      </c>
      <c r="E321" s="46" t="s">
        <v>32</v>
      </c>
      <c r="F321" s="46" t="s">
        <v>369</v>
      </c>
      <c r="G321" s="68" t="s">
        <v>372</v>
      </c>
      <c r="H321" s="69" t="s">
        <v>966</v>
      </c>
      <c r="I321" s="101"/>
      <c r="J321" s="102">
        <v>22</v>
      </c>
      <c r="K321" s="103">
        <v>0.28</v>
      </c>
      <c r="L321" s="46">
        <f t="shared" si="12"/>
        <v>10</v>
      </c>
      <c r="M321" s="46">
        <v>4</v>
      </c>
      <c r="N321" s="46">
        <v>6</v>
      </c>
      <c r="O321" s="46">
        <v>15</v>
      </c>
      <c r="P321" s="46">
        <v>35</v>
      </c>
      <c r="Q321" s="101"/>
      <c r="R321" s="68" t="s">
        <v>374</v>
      </c>
      <c r="S321" s="46">
        <v>45</v>
      </c>
    </row>
    <row r="322" s="52" customFormat="1" ht="30" customHeight="1" spans="1:19">
      <c r="A322" s="46">
        <v>20</v>
      </c>
      <c r="B322" s="68" t="s">
        <v>967</v>
      </c>
      <c r="C322" s="46" t="s">
        <v>914</v>
      </c>
      <c r="D322" s="46" t="s">
        <v>31</v>
      </c>
      <c r="E322" s="46" t="s">
        <v>32</v>
      </c>
      <c r="F322" s="46" t="s">
        <v>369</v>
      </c>
      <c r="G322" s="68" t="s">
        <v>372</v>
      </c>
      <c r="H322" s="69" t="s">
        <v>968</v>
      </c>
      <c r="I322" s="101"/>
      <c r="J322" s="102">
        <v>22</v>
      </c>
      <c r="K322" s="103">
        <v>0.28</v>
      </c>
      <c r="L322" s="46">
        <f t="shared" si="12"/>
        <v>10</v>
      </c>
      <c r="M322" s="46">
        <v>4</v>
      </c>
      <c r="N322" s="46">
        <v>6</v>
      </c>
      <c r="O322" s="46">
        <v>12</v>
      </c>
      <c r="P322" s="46">
        <v>32</v>
      </c>
      <c r="Q322" s="101"/>
      <c r="R322" s="68" t="s">
        <v>374</v>
      </c>
      <c r="S322" s="18">
        <v>65</v>
      </c>
    </row>
  </sheetData>
  <autoFilter xmlns:etc="http://www.wps.cn/officeDocument/2017/etCustomData" ref="A1:S322" etc:filterBottomFollowUsedRange="0">
    <extLst/>
  </autoFilter>
  <mergeCells count="10">
    <mergeCell ref="A1:B1"/>
    <mergeCell ref="A2:S2"/>
    <mergeCell ref="D3:H3"/>
    <mergeCell ref="I3:K3"/>
    <mergeCell ref="L3:N3"/>
    <mergeCell ref="O3:Q3"/>
    <mergeCell ref="A3:A4"/>
    <mergeCell ref="B3:B4"/>
    <mergeCell ref="C3:C4"/>
    <mergeCell ref="S3:S4"/>
  </mergeCells>
  <pageMargins left="0.747916666666667" right="0.550694444444444" top="0.984027777777778" bottom="0.984027777777778" header="0.511805555555556" footer="0.511805555555556"/>
  <pageSetup paperSize="9" scale="60" fitToHeight="0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topLeftCell="C1" workbookViewId="0">
      <selection activeCell="T8" sqref="T8"/>
    </sheetView>
  </sheetViews>
  <sheetFormatPr defaultColWidth="9" defaultRowHeight="15"/>
  <cols>
    <col min="1" max="1" width="5.75" style="4" customWidth="1"/>
    <col min="2" max="2" width="14" style="4" customWidth="1"/>
    <col min="3" max="3" width="11.375" style="4" customWidth="1"/>
    <col min="4" max="5" width="7.875" style="4" customWidth="1"/>
    <col min="6" max="6" width="10.25" style="4" customWidth="1"/>
    <col min="7" max="7" width="11.375" style="4" customWidth="1"/>
    <col min="8" max="8" width="29.5" style="4" customWidth="1"/>
    <col min="9" max="9" width="28.875" style="4" customWidth="1"/>
    <col min="10" max="10" width="10.125" style="4" customWidth="1"/>
    <col min="11" max="11" width="13.625" style="4" customWidth="1"/>
    <col min="12" max="12" width="9.375" style="4" customWidth="1"/>
    <col min="13" max="13" width="9.75" style="4" customWidth="1"/>
    <col min="14" max="14" width="9.375" style="4" customWidth="1"/>
    <col min="15" max="15" width="10" style="4" customWidth="1"/>
    <col min="16" max="16" width="7.875" style="4" customWidth="1"/>
    <col min="17" max="17" width="9.875" style="4" customWidth="1"/>
    <col min="18" max="18" width="11.875" style="4" customWidth="1"/>
    <col min="19" max="19" width="10.25" style="4" customWidth="1"/>
    <col min="20" max="16384" width="9" style="4"/>
  </cols>
  <sheetData>
    <row r="1" ht="31.5" customHeight="1" spans="1:19">
      <c r="A1" s="35" t="s">
        <v>969</v>
      </c>
      <c r="B1" s="36"/>
      <c r="C1" s="37"/>
      <c r="D1" s="37"/>
      <c r="E1" s="37"/>
      <c r="F1" s="37"/>
      <c r="G1" s="37"/>
      <c r="H1" s="37"/>
      <c r="I1" s="37"/>
      <c r="J1" s="37"/>
      <c r="L1" s="37"/>
      <c r="M1" s="37"/>
      <c r="N1" s="37"/>
      <c r="O1" s="37"/>
      <c r="P1" s="37"/>
      <c r="Q1" s="37"/>
      <c r="R1" s="37"/>
      <c r="S1" s="37"/>
    </row>
    <row r="2" s="34" customFormat="1" ht="36.75" customHeight="1" spans="1:19">
      <c r="A2" s="38" t="s">
        <v>970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30" customHeight="1" spans="1:19">
      <c r="A3" s="40" t="s">
        <v>2</v>
      </c>
      <c r="B3" s="11" t="s">
        <v>3</v>
      </c>
      <c r="C3" s="11" t="s">
        <v>971</v>
      </c>
      <c r="D3" s="40" t="s">
        <v>5</v>
      </c>
      <c r="E3" s="40"/>
      <c r="F3" s="40"/>
      <c r="G3" s="40"/>
      <c r="H3" s="40"/>
      <c r="I3" s="40"/>
      <c r="J3" s="29" t="s">
        <v>972</v>
      </c>
      <c r="K3" s="30"/>
      <c r="L3" s="40" t="s">
        <v>7</v>
      </c>
      <c r="M3" s="40"/>
      <c r="N3" s="40"/>
      <c r="O3" s="29" t="s">
        <v>8</v>
      </c>
      <c r="P3" s="47"/>
      <c r="Q3" s="30"/>
      <c r="R3" s="10" t="s">
        <v>9</v>
      </c>
      <c r="S3" s="11" t="s">
        <v>973</v>
      </c>
    </row>
    <row r="4" ht="73.5" customHeight="1" spans="1:19">
      <c r="A4" s="40"/>
      <c r="B4" s="10"/>
      <c r="C4" s="10"/>
      <c r="D4" s="40" t="s">
        <v>11</v>
      </c>
      <c r="E4" s="10" t="s">
        <v>12</v>
      </c>
      <c r="F4" s="40" t="s">
        <v>13</v>
      </c>
      <c r="G4" s="40" t="s">
        <v>14</v>
      </c>
      <c r="H4" s="11" t="s">
        <v>974</v>
      </c>
      <c r="I4" s="11" t="s">
        <v>975</v>
      </c>
      <c r="J4" s="11" t="s">
        <v>976</v>
      </c>
      <c r="K4" s="10" t="s">
        <v>977</v>
      </c>
      <c r="L4" s="10" t="s">
        <v>19</v>
      </c>
      <c r="M4" s="10" t="s">
        <v>20</v>
      </c>
      <c r="N4" s="11" t="s">
        <v>21</v>
      </c>
      <c r="O4" s="11" t="s">
        <v>978</v>
      </c>
      <c r="P4" s="10" t="s">
        <v>979</v>
      </c>
      <c r="Q4" s="11" t="s">
        <v>980</v>
      </c>
      <c r="R4" s="10" t="s">
        <v>25</v>
      </c>
      <c r="S4" s="10"/>
    </row>
    <row r="5" s="1" customFormat="1" ht="48.95" customHeight="1" spans="1:19">
      <c r="A5" s="41"/>
      <c r="B5" s="42" t="s">
        <v>26</v>
      </c>
      <c r="C5" s="43" t="s">
        <v>981</v>
      </c>
      <c r="D5" s="44"/>
      <c r="E5" s="45"/>
      <c r="F5" s="41"/>
      <c r="G5" s="45"/>
      <c r="H5" s="45"/>
      <c r="I5" s="41"/>
      <c r="J5" s="48">
        <f>SUM(J6:J14)</f>
        <v>4</v>
      </c>
      <c r="K5" s="48"/>
      <c r="L5" s="48">
        <f t="shared" ref="L5:Q5" si="0">SUM(L6:L14)</f>
        <v>250</v>
      </c>
      <c r="M5" s="48">
        <f t="shared" si="0"/>
        <v>100</v>
      </c>
      <c r="N5" s="48">
        <f t="shared" si="0"/>
        <v>150</v>
      </c>
      <c r="O5" s="48">
        <f t="shared" si="0"/>
        <v>550</v>
      </c>
      <c r="P5" s="48">
        <f t="shared" si="0"/>
        <v>1490</v>
      </c>
      <c r="Q5" s="48">
        <f t="shared" si="0"/>
        <v>300</v>
      </c>
      <c r="R5" s="41"/>
      <c r="S5" s="41"/>
    </row>
    <row r="6" ht="44" customHeight="1" spans="1:19">
      <c r="A6" s="26">
        <v>1</v>
      </c>
      <c r="B6" s="26" t="s">
        <v>982</v>
      </c>
      <c r="C6" s="26" t="s">
        <v>983</v>
      </c>
      <c r="D6" s="26" t="s">
        <v>31</v>
      </c>
      <c r="E6" s="26" t="s">
        <v>32</v>
      </c>
      <c r="F6" s="26" t="s">
        <v>601</v>
      </c>
      <c r="G6" s="26" t="s">
        <v>984</v>
      </c>
      <c r="H6" s="26" t="s">
        <v>985</v>
      </c>
      <c r="I6" s="26" t="s">
        <v>986</v>
      </c>
      <c r="J6" s="49">
        <v>1</v>
      </c>
      <c r="K6" s="26" t="s">
        <v>987</v>
      </c>
      <c r="L6" s="48">
        <f t="shared" ref="L6:L14" si="1">M6+N6</f>
        <v>100</v>
      </c>
      <c r="M6" s="26">
        <f>J6*40</f>
        <v>40</v>
      </c>
      <c r="N6" s="26">
        <f t="shared" ref="N6:N14" si="2">M6*1.5</f>
        <v>60</v>
      </c>
      <c r="O6" s="48">
        <v>100</v>
      </c>
      <c r="P6" s="26">
        <v>300</v>
      </c>
      <c r="Q6" s="26">
        <v>300</v>
      </c>
      <c r="R6" s="26" t="s">
        <v>932</v>
      </c>
      <c r="S6" s="26">
        <v>300</v>
      </c>
    </row>
    <row r="7" ht="44" customHeight="1" spans="1:19">
      <c r="A7" s="26">
        <v>2</v>
      </c>
      <c r="B7" s="26" t="s">
        <v>988</v>
      </c>
      <c r="C7" s="26" t="s">
        <v>983</v>
      </c>
      <c r="D7" s="26" t="s">
        <v>31</v>
      </c>
      <c r="E7" s="26" t="s">
        <v>32</v>
      </c>
      <c r="F7" s="26" t="s">
        <v>601</v>
      </c>
      <c r="G7" s="26" t="s">
        <v>710</v>
      </c>
      <c r="H7" s="26" t="s">
        <v>989</v>
      </c>
      <c r="I7" s="26" t="s">
        <v>990</v>
      </c>
      <c r="J7" s="18">
        <v>0.35</v>
      </c>
      <c r="K7" s="26" t="s">
        <v>991</v>
      </c>
      <c r="L7" s="48">
        <f t="shared" si="1"/>
        <v>17.5</v>
      </c>
      <c r="M7" s="26">
        <f t="shared" ref="M7:M14" si="3">J7*20</f>
        <v>7</v>
      </c>
      <c r="N7" s="26">
        <f t="shared" si="2"/>
        <v>10.5</v>
      </c>
      <c r="O7" s="48">
        <v>50</v>
      </c>
      <c r="P7" s="26">
        <v>110</v>
      </c>
      <c r="Q7" s="26">
        <v>0</v>
      </c>
      <c r="R7" s="26" t="s">
        <v>932</v>
      </c>
      <c r="S7" s="26">
        <v>100</v>
      </c>
    </row>
    <row r="8" ht="44" customHeight="1" spans="1:19">
      <c r="A8" s="26">
        <v>3</v>
      </c>
      <c r="B8" s="26" t="s">
        <v>992</v>
      </c>
      <c r="C8" s="26" t="s">
        <v>983</v>
      </c>
      <c r="D8" s="26" t="s">
        <v>31</v>
      </c>
      <c r="E8" s="26" t="s">
        <v>32</v>
      </c>
      <c r="F8" s="26" t="s">
        <v>601</v>
      </c>
      <c r="G8" s="26" t="s">
        <v>716</v>
      </c>
      <c r="H8" s="26" t="s">
        <v>993</v>
      </c>
      <c r="I8" s="26" t="s">
        <v>994</v>
      </c>
      <c r="J8" s="49">
        <v>0.3</v>
      </c>
      <c r="K8" s="26" t="s">
        <v>991</v>
      </c>
      <c r="L8" s="48">
        <f t="shared" si="1"/>
        <v>15</v>
      </c>
      <c r="M8" s="26">
        <f t="shared" si="3"/>
        <v>6</v>
      </c>
      <c r="N8" s="26">
        <f t="shared" si="2"/>
        <v>9</v>
      </c>
      <c r="O8" s="48">
        <v>60</v>
      </c>
      <c r="P8" s="26">
        <v>100</v>
      </c>
      <c r="Q8" s="26">
        <v>0</v>
      </c>
      <c r="R8" s="26" t="s">
        <v>932</v>
      </c>
      <c r="S8" s="26">
        <v>50</v>
      </c>
    </row>
    <row r="9" ht="44" customHeight="1" spans="1:19">
      <c r="A9" s="26">
        <v>4</v>
      </c>
      <c r="B9" s="26" t="s">
        <v>995</v>
      </c>
      <c r="C9" s="26" t="s">
        <v>983</v>
      </c>
      <c r="D9" s="26" t="s">
        <v>31</v>
      </c>
      <c r="E9" s="26" t="s">
        <v>32</v>
      </c>
      <c r="F9" s="26" t="s">
        <v>601</v>
      </c>
      <c r="G9" s="26" t="s">
        <v>716</v>
      </c>
      <c r="H9" s="26" t="s">
        <v>996</v>
      </c>
      <c r="I9" s="26" t="s">
        <v>997</v>
      </c>
      <c r="J9" s="49">
        <v>0.33</v>
      </c>
      <c r="K9" s="26" t="s">
        <v>991</v>
      </c>
      <c r="L9" s="48">
        <f t="shared" si="1"/>
        <v>16.5</v>
      </c>
      <c r="M9" s="26">
        <f t="shared" si="3"/>
        <v>6.6</v>
      </c>
      <c r="N9" s="26">
        <f t="shared" si="2"/>
        <v>9.9</v>
      </c>
      <c r="O9" s="48">
        <v>65</v>
      </c>
      <c r="P9" s="26">
        <v>120</v>
      </c>
      <c r="Q9" s="26">
        <v>0</v>
      </c>
      <c r="R9" s="26" t="s">
        <v>932</v>
      </c>
      <c r="S9" s="26">
        <v>50</v>
      </c>
    </row>
    <row r="10" ht="44" customHeight="1" spans="1:19">
      <c r="A10" s="26">
        <v>5</v>
      </c>
      <c r="B10" s="46" t="s">
        <v>998</v>
      </c>
      <c r="C10" s="46" t="s">
        <v>983</v>
      </c>
      <c r="D10" s="46" t="s">
        <v>31</v>
      </c>
      <c r="E10" s="46" t="s">
        <v>32</v>
      </c>
      <c r="F10" s="46" t="s">
        <v>601</v>
      </c>
      <c r="G10" s="26" t="s">
        <v>716</v>
      </c>
      <c r="H10" s="26" t="s">
        <v>999</v>
      </c>
      <c r="I10" s="26" t="s">
        <v>1000</v>
      </c>
      <c r="J10" s="48">
        <v>0.32</v>
      </c>
      <c r="K10" s="26" t="s">
        <v>991</v>
      </c>
      <c r="L10" s="48">
        <f t="shared" si="1"/>
        <v>16</v>
      </c>
      <c r="M10" s="26">
        <f t="shared" si="3"/>
        <v>6.4</v>
      </c>
      <c r="N10" s="26">
        <f t="shared" si="2"/>
        <v>9.6</v>
      </c>
      <c r="O10" s="48">
        <v>70</v>
      </c>
      <c r="P10" s="48">
        <v>130</v>
      </c>
      <c r="Q10" s="26">
        <v>0</v>
      </c>
      <c r="R10" s="26" t="s">
        <v>932</v>
      </c>
      <c r="S10" s="48">
        <v>50</v>
      </c>
    </row>
    <row r="11" ht="44" customHeight="1" spans="1:19">
      <c r="A11" s="26">
        <v>6</v>
      </c>
      <c r="B11" s="46" t="s">
        <v>1001</v>
      </c>
      <c r="C11" s="46" t="s">
        <v>983</v>
      </c>
      <c r="D11" s="46" t="s">
        <v>31</v>
      </c>
      <c r="E11" s="46" t="s">
        <v>32</v>
      </c>
      <c r="F11" s="46" t="s">
        <v>601</v>
      </c>
      <c r="G11" s="46" t="s">
        <v>1002</v>
      </c>
      <c r="H11" s="26" t="s">
        <v>1003</v>
      </c>
      <c r="I11" s="26" t="s">
        <v>1004</v>
      </c>
      <c r="J11" s="48">
        <v>0.41</v>
      </c>
      <c r="K11" s="26" t="s">
        <v>991</v>
      </c>
      <c r="L11" s="48">
        <f t="shared" si="1"/>
        <v>20.5</v>
      </c>
      <c r="M11" s="26">
        <f t="shared" si="3"/>
        <v>8.2</v>
      </c>
      <c r="N11" s="26">
        <f t="shared" si="2"/>
        <v>12.3</v>
      </c>
      <c r="O11" s="48">
        <v>50</v>
      </c>
      <c r="P11" s="48">
        <v>160</v>
      </c>
      <c r="Q11" s="26">
        <v>0</v>
      </c>
      <c r="R11" s="26" t="s">
        <v>932</v>
      </c>
      <c r="S11" s="48">
        <v>50</v>
      </c>
    </row>
    <row r="12" ht="44" customHeight="1" spans="1:19">
      <c r="A12" s="26">
        <v>7</v>
      </c>
      <c r="B12" s="46" t="s">
        <v>1005</v>
      </c>
      <c r="C12" s="46" t="s">
        <v>983</v>
      </c>
      <c r="D12" s="46" t="s">
        <v>31</v>
      </c>
      <c r="E12" s="46" t="s">
        <v>32</v>
      </c>
      <c r="F12" s="46" t="s">
        <v>601</v>
      </c>
      <c r="G12" s="46" t="s">
        <v>706</v>
      </c>
      <c r="H12" s="26" t="s">
        <v>1006</v>
      </c>
      <c r="I12" s="26" t="s">
        <v>1007</v>
      </c>
      <c r="J12" s="48">
        <v>0.53</v>
      </c>
      <c r="K12" s="26" t="s">
        <v>991</v>
      </c>
      <c r="L12" s="48">
        <f t="shared" si="1"/>
        <v>26.5</v>
      </c>
      <c r="M12" s="26">
        <f t="shared" si="3"/>
        <v>10.6</v>
      </c>
      <c r="N12" s="26">
        <f t="shared" si="2"/>
        <v>15.9</v>
      </c>
      <c r="O12" s="48">
        <v>45</v>
      </c>
      <c r="P12" s="48">
        <v>200</v>
      </c>
      <c r="Q12" s="26">
        <v>0</v>
      </c>
      <c r="R12" s="26" t="s">
        <v>932</v>
      </c>
      <c r="S12" s="48">
        <v>50</v>
      </c>
    </row>
    <row r="13" ht="44" customHeight="1" spans="1:19">
      <c r="A13" s="26">
        <v>8</v>
      </c>
      <c r="B13" s="46" t="s">
        <v>1008</v>
      </c>
      <c r="C13" s="46" t="s">
        <v>983</v>
      </c>
      <c r="D13" s="46" t="s">
        <v>31</v>
      </c>
      <c r="E13" s="46" t="s">
        <v>32</v>
      </c>
      <c r="F13" s="46" t="s">
        <v>601</v>
      </c>
      <c r="G13" s="46" t="s">
        <v>1002</v>
      </c>
      <c r="H13" s="26" t="s">
        <v>1009</v>
      </c>
      <c r="I13" s="26" t="s">
        <v>1010</v>
      </c>
      <c r="J13" s="48">
        <v>0.26</v>
      </c>
      <c r="K13" s="26" t="s">
        <v>991</v>
      </c>
      <c r="L13" s="48">
        <f t="shared" si="1"/>
        <v>13</v>
      </c>
      <c r="M13" s="26">
        <f t="shared" si="3"/>
        <v>5.2</v>
      </c>
      <c r="N13" s="26">
        <f t="shared" si="2"/>
        <v>7.8</v>
      </c>
      <c r="O13" s="48">
        <v>60</v>
      </c>
      <c r="P13" s="48">
        <v>150</v>
      </c>
      <c r="Q13" s="26">
        <v>0</v>
      </c>
      <c r="R13" s="26" t="s">
        <v>932</v>
      </c>
      <c r="S13" s="48">
        <v>50</v>
      </c>
    </row>
    <row r="14" ht="44" customHeight="1" spans="1:19">
      <c r="A14" s="26">
        <v>9</v>
      </c>
      <c r="B14" s="26" t="s">
        <v>1011</v>
      </c>
      <c r="C14" s="26" t="s">
        <v>1012</v>
      </c>
      <c r="D14" s="26" t="s">
        <v>31</v>
      </c>
      <c r="E14" s="26" t="s">
        <v>32</v>
      </c>
      <c r="F14" s="26" t="s">
        <v>786</v>
      </c>
      <c r="G14" s="26" t="s">
        <v>787</v>
      </c>
      <c r="H14" s="26" t="s">
        <v>1013</v>
      </c>
      <c r="I14" s="26" t="s">
        <v>1014</v>
      </c>
      <c r="J14" s="26">
        <v>0.5</v>
      </c>
      <c r="K14" s="48" t="s">
        <v>1015</v>
      </c>
      <c r="L14" s="48">
        <f t="shared" si="1"/>
        <v>25</v>
      </c>
      <c r="M14" s="26">
        <f t="shared" si="3"/>
        <v>10</v>
      </c>
      <c r="N14" s="26">
        <f t="shared" si="2"/>
        <v>15</v>
      </c>
      <c r="O14" s="48">
        <v>50</v>
      </c>
      <c r="P14" s="26">
        <v>220</v>
      </c>
      <c r="Q14" s="26">
        <v>0</v>
      </c>
      <c r="R14" s="26" t="s">
        <v>947</v>
      </c>
      <c r="S14" s="26">
        <v>60</v>
      </c>
    </row>
  </sheetData>
  <mergeCells count="10">
    <mergeCell ref="A1:B1"/>
    <mergeCell ref="A2:S2"/>
    <mergeCell ref="D3:I3"/>
    <mergeCell ref="J3:K3"/>
    <mergeCell ref="L3:N3"/>
    <mergeCell ref="O3:Q3"/>
    <mergeCell ref="A3:A4"/>
    <mergeCell ref="B3:B4"/>
    <mergeCell ref="C3:C4"/>
    <mergeCell ref="S3:S4"/>
  </mergeCells>
  <pageMargins left="0.747916666666667" right="0.747916666666667" top="0.984027777777778" bottom="0.984027777777778" header="0.511805555555556" footer="0.511805555555556"/>
  <pageSetup paperSize="9" scale="54" firstPageNumber="17" fitToHeight="0" orientation="landscape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1"/>
  <sheetViews>
    <sheetView workbookViewId="0">
      <selection activeCell="S11" sqref="S11"/>
    </sheetView>
  </sheetViews>
  <sheetFormatPr defaultColWidth="9" defaultRowHeight="15"/>
  <cols>
    <col min="1" max="1" width="5.75" style="4" customWidth="1"/>
    <col min="2" max="2" width="12.25" style="4" customWidth="1"/>
    <col min="3" max="3" width="8.75" style="4" customWidth="1"/>
    <col min="4" max="5" width="8.625" style="4" customWidth="1"/>
    <col min="6" max="6" width="11.125" style="4" customWidth="1"/>
    <col min="7" max="7" width="15.75" style="4" customWidth="1"/>
    <col min="8" max="8" width="27.375" style="4" customWidth="1"/>
    <col min="9" max="9" width="10.25" style="4" customWidth="1"/>
    <col min="10" max="10" width="11.625" style="4" customWidth="1"/>
    <col min="11" max="11" width="10" style="4" customWidth="1"/>
    <col min="12" max="12" width="9.5" style="4" customWidth="1"/>
    <col min="13" max="13" width="10.5" style="4" customWidth="1"/>
    <col min="14" max="14" width="12" style="4" customWidth="1"/>
    <col min="15" max="15" width="9.75" style="4" customWidth="1"/>
    <col min="16" max="16" width="13.5" style="4" customWidth="1"/>
    <col min="17" max="17" width="9.125" style="4" customWidth="1"/>
    <col min="18" max="16384" width="9" style="4"/>
  </cols>
  <sheetData>
    <row r="1" ht="20.25" spans="1:17">
      <c r="A1" s="5" t="s">
        <v>1016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51" customHeight="1" spans="1:17">
      <c r="A2" s="8" t="s">
        <v>1017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1" customHeight="1" spans="1:17">
      <c r="A3" s="10" t="s">
        <v>2</v>
      </c>
      <c r="B3" s="11" t="s">
        <v>3</v>
      </c>
      <c r="C3" s="12" t="s">
        <v>1018</v>
      </c>
      <c r="D3" s="10" t="s">
        <v>5</v>
      </c>
      <c r="E3" s="10"/>
      <c r="F3" s="10"/>
      <c r="G3" s="10"/>
      <c r="H3" s="10"/>
      <c r="I3" s="12" t="s">
        <v>1019</v>
      </c>
      <c r="J3" s="10" t="s">
        <v>6</v>
      </c>
      <c r="K3" s="10" t="s">
        <v>7</v>
      </c>
      <c r="L3" s="10"/>
      <c r="M3" s="10"/>
      <c r="N3" s="29" t="s">
        <v>8</v>
      </c>
      <c r="O3" s="30"/>
      <c r="P3" s="10" t="s">
        <v>9</v>
      </c>
      <c r="Q3" s="10" t="s">
        <v>1020</v>
      </c>
    </row>
    <row r="4" ht="69" customHeight="1" spans="1:17">
      <c r="A4" s="10"/>
      <c r="B4" s="10"/>
      <c r="C4" s="13"/>
      <c r="D4" s="10" t="s">
        <v>11</v>
      </c>
      <c r="E4" s="10" t="s">
        <v>12</v>
      </c>
      <c r="F4" s="10" t="s">
        <v>13</v>
      </c>
      <c r="G4" s="10" t="s">
        <v>14</v>
      </c>
      <c r="H4" s="11" t="s">
        <v>15</v>
      </c>
      <c r="I4" s="13"/>
      <c r="J4" s="11" t="s">
        <v>1021</v>
      </c>
      <c r="K4" s="11" t="s">
        <v>1022</v>
      </c>
      <c r="L4" s="10" t="s">
        <v>1023</v>
      </c>
      <c r="M4" s="11" t="s">
        <v>21</v>
      </c>
      <c r="N4" s="11" t="s">
        <v>22</v>
      </c>
      <c r="O4" s="11" t="s">
        <v>1024</v>
      </c>
      <c r="P4" s="10" t="s">
        <v>25</v>
      </c>
      <c r="Q4" s="10"/>
    </row>
    <row r="5" customFormat="1" ht="36" customHeight="1" spans="1:17">
      <c r="A5" s="14"/>
      <c r="B5" s="14" t="s">
        <v>26</v>
      </c>
      <c r="C5" s="15"/>
      <c r="D5" s="16"/>
      <c r="E5" s="16"/>
      <c r="F5" s="16"/>
      <c r="G5" s="16"/>
      <c r="H5" s="17"/>
      <c r="I5" s="17"/>
      <c r="J5" s="31"/>
      <c r="K5" s="16">
        <f>K6+K302</f>
        <v>360</v>
      </c>
      <c r="L5" s="16">
        <f t="shared" ref="L5:O5" si="0">L6+L302</f>
        <v>144</v>
      </c>
      <c r="M5" s="16">
        <f t="shared" si="0"/>
        <v>216</v>
      </c>
      <c r="N5" s="16">
        <f t="shared" si="0"/>
        <v>122400</v>
      </c>
      <c r="O5" s="16">
        <f t="shared" si="0"/>
        <v>1408</v>
      </c>
      <c r="P5" s="16"/>
      <c r="Q5" s="16"/>
    </row>
    <row r="6" s="1" customFormat="1" ht="29.1" customHeight="1" spans="1:17">
      <c r="A6" s="18"/>
      <c r="B6" s="19" t="s">
        <v>27</v>
      </c>
      <c r="C6" s="20" t="s">
        <v>1025</v>
      </c>
      <c r="D6" s="18"/>
      <c r="E6" s="18"/>
      <c r="F6" s="18"/>
      <c r="G6" s="18"/>
      <c r="H6" s="21"/>
      <c r="I6" s="32"/>
      <c r="J6" s="33"/>
      <c r="K6" s="18">
        <f>SUM(K7:K301)</f>
        <v>360</v>
      </c>
      <c r="L6" s="18">
        <f>SUM(L7:L301)</f>
        <v>144</v>
      </c>
      <c r="M6" s="18">
        <f>SUM(M7:M301)</f>
        <v>216</v>
      </c>
      <c r="N6" s="18">
        <f>SUM(N7:N301)</f>
        <v>122400</v>
      </c>
      <c r="O6" s="18">
        <f>SUM(O7:O301)</f>
        <v>1408</v>
      </c>
      <c r="P6" s="18"/>
      <c r="Q6" s="18"/>
    </row>
    <row r="7" s="2" customFormat="1" ht="24.95" customHeight="1" spans="1:17">
      <c r="A7" s="20">
        <v>1</v>
      </c>
      <c r="B7" s="20" t="s">
        <v>68</v>
      </c>
      <c r="C7" s="20" t="s">
        <v>1026</v>
      </c>
      <c r="D7" s="20" t="s">
        <v>31</v>
      </c>
      <c r="E7" s="20" t="s">
        <v>32</v>
      </c>
      <c r="F7" s="20" t="s">
        <v>124</v>
      </c>
      <c r="G7" s="20" t="s">
        <v>125</v>
      </c>
      <c r="H7" s="22" t="s">
        <v>1027</v>
      </c>
      <c r="I7" s="26" t="s">
        <v>1028</v>
      </c>
      <c r="J7" s="22">
        <v>64722</v>
      </c>
      <c r="K7" s="22">
        <v>10</v>
      </c>
      <c r="L7" s="22">
        <v>4</v>
      </c>
      <c r="M7" s="22">
        <v>6</v>
      </c>
      <c r="N7" s="22">
        <v>3500</v>
      </c>
      <c r="O7" s="22">
        <v>26</v>
      </c>
      <c r="P7" s="20" t="s">
        <v>127</v>
      </c>
      <c r="Q7" s="20">
        <v>58</v>
      </c>
    </row>
    <row r="8" s="3" customFormat="1" ht="24.95" customHeight="1" spans="1:17">
      <c r="A8" s="18">
        <v>2</v>
      </c>
      <c r="B8" s="18" t="s">
        <v>1029</v>
      </c>
      <c r="C8" s="18" t="s">
        <v>376</v>
      </c>
      <c r="D8" s="18" t="s">
        <v>31</v>
      </c>
      <c r="E8" s="18" t="s">
        <v>32</v>
      </c>
      <c r="F8" s="18" t="s">
        <v>124</v>
      </c>
      <c r="G8" s="18" t="s">
        <v>918</v>
      </c>
      <c r="H8" s="20" t="s">
        <v>1030</v>
      </c>
      <c r="I8" s="26" t="s">
        <v>1028</v>
      </c>
      <c r="J8" s="20">
        <v>2500</v>
      </c>
      <c r="K8" s="20">
        <v>5</v>
      </c>
      <c r="L8" s="20">
        <v>2</v>
      </c>
      <c r="M8" s="20">
        <v>3</v>
      </c>
      <c r="N8" s="20">
        <v>1500</v>
      </c>
      <c r="O8" s="20">
        <v>13</v>
      </c>
      <c r="P8" s="18" t="s">
        <v>1031</v>
      </c>
      <c r="Q8" s="18">
        <v>80</v>
      </c>
    </row>
    <row r="9" s="3" customFormat="1" ht="24.95" customHeight="1" spans="1:17">
      <c r="A9" s="18">
        <v>3</v>
      </c>
      <c r="B9" s="18" t="s">
        <v>1032</v>
      </c>
      <c r="C9" s="18" t="s">
        <v>376</v>
      </c>
      <c r="D9" s="18" t="s">
        <v>31</v>
      </c>
      <c r="E9" s="18" t="s">
        <v>32</v>
      </c>
      <c r="F9" s="18" t="s">
        <v>124</v>
      </c>
      <c r="G9" s="18" t="s">
        <v>1033</v>
      </c>
      <c r="H9" s="20" t="s">
        <v>1034</v>
      </c>
      <c r="I9" s="26" t="s">
        <v>1028</v>
      </c>
      <c r="J9" s="20">
        <v>4500</v>
      </c>
      <c r="K9" s="20">
        <v>5</v>
      </c>
      <c r="L9" s="20">
        <v>2</v>
      </c>
      <c r="M9" s="20">
        <v>3</v>
      </c>
      <c r="N9" s="20">
        <v>1400</v>
      </c>
      <c r="O9" s="20">
        <v>17</v>
      </c>
      <c r="P9" s="18" t="s">
        <v>1035</v>
      </c>
      <c r="Q9" s="18">
        <v>80</v>
      </c>
    </row>
    <row r="10" s="3" customFormat="1" ht="24.95" customHeight="1" spans="1:17">
      <c r="A10" s="18">
        <v>4</v>
      </c>
      <c r="B10" s="18" t="s">
        <v>1036</v>
      </c>
      <c r="C10" s="18" t="s">
        <v>1026</v>
      </c>
      <c r="D10" s="18" t="s">
        <v>31</v>
      </c>
      <c r="E10" s="18" t="s">
        <v>32</v>
      </c>
      <c r="F10" s="18" t="s">
        <v>124</v>
      </c>
      <c r="G10" s="18" t="s">
        <v>1033</v>
      </c>
      <c r="H10" s="20" t="s">
        <v>1037</v>
      </c>
      <c r="I10" s="26" t="s">
        <v>1038</v>
      </c>
      <c r="J10" s="20">
        <v>17445</v>
      </c>
      <c r="K10" s="20">
        <v>10</v>
      </c>
      <c r="L10" s="20">
        <v>4</v>
      </c>
      <c r="M10" s="20">
        <v>6</v>
      </c>
      <c r="N10" s="20">
        <v>3000</v>
      </c>
      <c r="O10" s="20">
        <v>30</v>
      </c>
      <c r="P10" s="18" t="s">
        <v>1035</v>
      </c>
      <c r="Q10" s="18">
        <v>70</v>
      </c>
    </row>
    <row r="11" s="3" customFormat="1" ht="24.95" customHeight="1" spans="1:17">
      <c r="A11" s="23">
        <v>5</v>
      </c>
      <c r="B11" s="23" t="s">
        <v>1039</v>
      </c>
      <c r="C11" s="23" t="s">
        <v>1026</v>
      </c>
      <c r="D11" s="23" t="s">
        <v>31</v>
      </c>
      <c r="E11" s="23" t="s">
        <v>32</v>
      </c>
      <c r="F11" s="23" t="s">
        <v>124</v>
      </c>
      <c r="G11" s="23" t="s">
        <v>1033</v>
      </c>
      <c r="H11" s="24" t="s">
        <v>1040</v>
      </c>
      <c r="I11" s="26" t="s">
        <v>1038</v>
      </c>
      <c r="J11" s="18">
        <v>15000</v>
      </c>
      <c r="K11" s="18">
        <v>10</v>
      </c>
      <c r="L11" s="18">
        <v>4</v>
      </c>
      <c r="M11" s="18">
        <v>6</v>
      </c>
      <c r="N11" s="18">
        <v>2000</v>
      </c>
      <c r="O11" s="18">
        <v>18</v>
      </c>
      <c r="P11" s="18" t="s">
        <v>1035</v>
      </c>
      <c r="Q11" s="18">
        <v>75</v>
      </c>
    </row>
    <row r="12" s="3" customFormat="1" ht="24.95" customHeight="1" spans="1:17">
      <c r="A12" s="23">
        <v>6</v>
      </c>
      <c r="B12" s="23" t="s">
        <v>1041</v>
      </c>
      <c r="C12" s="23" t="s">
        <v>1026</v>
      </c>
      <c r="D12" s="23" t="s">
        <v>31</v>
      </c>
      <c r="E12" s="23" t="s">
        <v>32</v>
      </c>
      <c r="F12" s="23" t="s">
        <v>124</v>
      </c>
      <c r="G12" s="23" t="s">
        <v>1042</v>
      </c>
      <c r="H12" s="23" t="s">
        <v>1043</v>
      </c>
      <c r="I12" s="26" t="s">
        <v>1038</v>
      </c>
      <c r="J12" s="18">
        <v>11000</v>
      </c>
      <c r="K12" s="18">
        <v>10</v>
      </c>
      <c r="L12" s="18">
        <v>4</v>
      </c>
      <c r="M12" s="18">
        <v>6</v>
      </c>
      <c r="N12" s="18">
        <v>1300</v>
      </c>
      <c r="O12" s="18">
        <v>10</v>
      </c>
      <c r="P12" s="18" t="s">
        <v>140</v>
      </c>
      <c r="Q12" s="18">
        <v>100</v>
      </c>
    </row>
    <row r="13" s="3" customFormat="1" ht="24.95" customHeight="1" spans="1:17">
      <c r="A13" s="18">
        <v>7</v>
      </c>
      <c r="B13" s="18" t="s">
        <v>1044</v>
      </c>
      <c r="C13" s="18" t="s">
        <v>1026</v>
      </c>
      <c r="D13" s="18" t="s">
        <v>31</v>
      </c>
      <c r="E13" s="18" t="s">
        <v>32</v>
      </c>
      <c r="F13" s="18" t="s">
        <v>124</v>
      </c>
      <c r="G13" s="18" t="s">
        <v>147</v>
      </c>
      <c r="H13" s="18" t="s">
        <v>1045</v>
      </c>
      <c r="I13" s="26" t="s">
        <v>1028</v>
      </c>
      <c r="J13" s="18">
        <v>13000</v>
      </c>
      <c r="K13" s="18">
        <v>10</v>
      </c>
      <c r="L13" s="18">
        <v>4</v>
      </c>
      <c r="M13" s="18">
        <v>6</v>
      </c>
      <c r="N13" s="18">
        <v>1500</v>
      </c>
      <c r="O13" s="18">
        <v>15</v>
      </c>
      <c r="P13" s="18" t="s">
        <v>149</v>
      </c>
      <c r="Q13" s="18">
        <v>80</v>
      </c>
    </row>
    <row r="14" s="3" customFormat="1" ht="24.95" customHeight="1" spans="1:17">
      <c r="A14" s="18">
        <v>8</v>
      </c>
      <c r="B14" s="18" t="s">
        <v>1046</v>
      </c>
      <c r="C14" s="18" t="s">
        <v>1047</v>
      </c>
      <c r="D14" s="18" t="s">
        <v>31</v>
      </c>
      <c r="E14" s="18" t="s">
        <v>32</v>
      </c>
      <c r="F14" s="18" t="s">
        <v>190</v>
      </c>
      <c r="G14" s="18" t="s">
        <v>1048</v>
      </c>
      <c r="H14" s="18" t="s">
        <v>1049</v>
      </c>
      <c r="I14" s="26" t="s">
        <v>1038</v>
      </c>
      <c r="J14" s="18">
        <v>18500</v>
      </c>
      <c r="K14" s="18">
        <v>10</v>
      </c>
      <c r="L14" s="18">
        <v>4</v>
      </c>
      <c r="M14" s="18">
        <v>6</v>
      </c>
      <c r="N14" s="18">
        <v>4000</v>
      </c>
      <c r="O14" s="18">
        <v>7</v>
      </c>
      <c r="P14" s="18" t="s">
        <v>266</v>
      </c>
      <c r="Q14" s="18">
        <v>100</v>
      </c>
    </row>
    <row r="15" s="3" customFormat="1" ht="24.95" customHeight="1" spans="1:17">
      <c r="A15" s="18">
        <v>9</v>
      </c>
      <c r="B15" s="18" t="s">
        <v>1050</v>
      </c>
      <c r="C15" s="18" t="s">
        <v>376</v>
      </c>
      <c r="D15" s="18" t="s">
        <v>31</v>
      </c>
      <c r="E15" s="18" t="s">
        <v>32</v>
      </c>
      <c r="F15" s="18" t="s">
        <v>190</v>
      </c>
      <c r="G15" s="18" t="s">
        <v>1051</v>
      </c>
      <c r="H15" s="18" t="s">
        <v>1052</v>
      </c>
      <c r="I15" s="26" t="s">
        <v>1038</v>
      </c>
      <c r="J15" s="18">
        <v>7300</v>
      </c>
      <c r="K15" s="18">
        <v>5</v>
      </c>
      <c r="L15" s="18">
        <v>2</v>
      </c>
      <c r="M15" s="18">
        <v>3</v>
      </c>
      <c r="N15" s="18">
        <v>3000</v>
      </c>
      <c r="O15" s="18">
        <v>18</v>
      </c>
      <c r="P15" s="18" t="s">
        <v>281</v>
      </c>
      <c r="Q15" s="18">
        <v>70</v>
      </c>
    </row>
    <row r="16" s="3" customFormat="1" ht="24.95" customHeight="1" spans="1:17">
      <c r="A16" s="18">
        <v>10</v>
      </c>
      <c r="B16" s="18" t="s">
        <v>162</v>
      </c>
      <c r="C16" s="18" t="s">
        <v>376</v>
      </c>
      <c r="D16" s="18" t="s">
        <v>31</v>
      </c>
      <c r="E16" s="18" t="s">
        <v>32</v>
      </c>
      <c r="F16" s="18" t="s">
        <v>190</v>
      </c>
      <c r="G16" s="18" t="s">
        <v>1053</v>
      </c>
      <c r="H16" s="18" t="s">
        <v>1054</v>
      </c>
      <c r="I16" s="26" t="s">
        <v>1028</v>
      </c>
      <c r="J16" s="18">
        <v>3500</v>
      </c>
      <c r="K16" s="18">
        <v>5</v>
      </c>
      <c r="L16" s="18">
        <v>2</v>
      </c>
      <c r="M16" s="18">
        <v>3</v>
      </c>
      <c r="N16" s="18">
        <v>3000</v>
      </c>
      <c r="O16" s="18">
        <v>10</v>
      </c>
      <c r="P16" s="18" t="s">
        <v>281</v>
      </c>
      <c r="Q16" s="18">
        <v>60</v>
      </c>
    </row>
    <row r="17" s="3" customFormat="1" ht="24.95" customHeight="1" spans="1:17">
      <c r="A17" s="18">
        <v>11</v>
      </c>
      <c r="B17" s="18" t="s">
        <v>1055</v>
      </c>
      <c r="C17" s="18" t="s">
        <v>376</v>
      </c>
      <c r="D17" s="18" t="s">
        <v>31</v>
      </c>
      <c r="E17" s="18" t="s">
        <v>32</v>
      </c>
      <c r="F17" s="18" t="s">
        <v>190</v>
      </c>
      <c r="G17" s="18" t="s">
        <v>1056</v>
      </c>
      <c r="H17" s="18" t="s">
        <v>1057</v>
      </c>
      <c r="I17" s="26" t="s">
        <v>1028</v>
      </c>
      <c r="J17" s="18">
        <v>7500</v>
      </c>
      <c r="K17" s="18">
        <v>5</v>
      </c>
      <c r="L17" s="18">
        <v>2</v>
      </c>
      <c r="M17" s="18">
        <v>3</v>
      </c>
      <c r="N17" s="18">
        <v>3000</v>
      </c>
      <c r="O17" s="18">
        <v>6</v>
      </c>
      <c r="P17" s="18" t="s">
        <v>297</v>
      </c>
      <c r="Q17" s="18">
        <v>70</v>
      </c>
    </row>
    <row r="18" s="3" customFormat="1" ht="24.95" customHeight="1" spans="1:17">
      <c r="A18" s="18">
        <v>12</v>
      </c>
      <c r="B18" s="18" t="s">
        <v>1058</v>
      </c>
      <c r="C18" s="18" t="s">
        <v>376</v>
      </c>
      <c r="D18" s="18" t="s">
        <v>31</v>
      </c>
      <c r="E18" s="18" t="s">
        <v>32</v>
      </c>
      <c r="F18" s="18" t="s">
        <v>190</v>
      </c>
      <c r="G18" s="18" t="s">
        <v>1059</v>
      </c>
      <c r="H18" s="18" t="s">
        <v>1060</v>
      </c>
      <c r="I18" s="26" t="s">
        <v>1028</v>
      </c>
      <c r="J18" s="18">
        <v>9600</v>
      </c>
      <c r="K18" s="18">
        <v>5</v>
      </c>
      <c r="L18" s="18">
        <v>2</v>
      </c>
      <c r="M18" s="18">
        <v>3</v>
      </c>
      <c r="N18" s="18">
        <v>1500</v>
      </c>
      <c r="O18" s="18">
        <v>9</v>
      </c>
      <c r="P18" s="18" t="s">
        <v>297</v>
      </c>
      <c r="Q18" s="18">
        <v>70</v>
      </c>
    </row>
    <row r="19" s="3" customFormat="1" ht="24.95" customHeight="1" spans="1:17">
      <c r="A19" s="18">
        <v>13</v>
      </c>
      <c r="B19" s="18" t="s">
        <v>1061</v>
      </c>
      <c r="C19" s="18" t="s">
        <v>376</v>
      </c>
      <c r="D19" s="18" t="s">
        <v>31</v>
      </c>
      <c r="E19" s="18" t="s">
        <v>32</v>
      </c>
      <c r="F19" s="18" t="s">
        <v>190</v>
      </c>
      <c r="G19" s="18" t="s">
        <v>1059</v>
      </c>
      <c r="H19" s="18" t="s">
        <v>1062</v>
      </c>
      <c r="I19" s="26" t="s">
        <v>1028</v>
      </c>
      <c r="J19" s="18">
        <v>8100</v>
      </c>
      <c r="K19" s="18">
        <v>5</v>
      </c>
      <c r="L19" s="18">
        <v>2</v>
      </c>
      <c r="M19" s="18">
        <v>3</v>
      </c>
      <c r="N19" s="18">
        <v>4000</v>
      </c>
      <c r="O19" s="18">
        <v>15</v>
      </c>
      <c r="P19" s="18" t="s">
        <v>297</v>
      </c>
      <c r="Q19" s="18">
        <v>80</v>
      </c>
    </row>
    <row r="20" s="3" customFormat="1" ht="24.95" customHeight="1" spans="1:17">
      <c r="A20" s="18">
        <v>14</v>
      </c>
      <c r="B20" s="25" t="s">
        <v>1063</v>
      </c>
      <c r="C20" s="25" t="s">
        <v>1026</v>
      </c>
      <c r="D20" s="25" t="s">
        <v>31</v>
      </c>
      <c r="E20" s="25" t="s">
        <v>32</v>
      </c>
      <c r="F20" s="25" t="s">
        <v>190</v>
      </c>
      <c r="G20" s="25" t="s">
        <v>295</v>
      </c>
      <c r="H20" s="18" t="s">
        <v>1064</v>
      </c>
      <c r="I20" s="26" t="s">
        <v>1028</v>
      </c>
      <c r="J20" s="18">
        <v>19600</v>
      </c>
      <c r="K20" s="18">
        <v>10</v>
      </c>
      <c r="L20" s="18">
        <v>4</v>
      </c>
      <c r="M20" s="18">
        <v>6</v>
      </c>
      <c r="N20" s="18">
        <v>4000</v>
      </c>
      <c r="O20" s="18">
        <v>11</v>
      </c>
      <c r="P20" s="25" t="s">
        <v>297</v>
      </c>
      <c r="Q20" s="25">
        <v>90</v>
      </c>
    </row>
    <row r="21" s="3" customFormat="1" ht="24.95" customHeight="1" spans="1:17">
      <c r="A21" s="18">
        <v>15</v>
      </c>
      <c r="B21" s="18" t="s">
        <v>1065</v>
      </c>
      <c r="C21" s="18" t="s">
        <v>376</v>
      </c>
      <c r="D21" s="18" t="s">
        <v>31</v>
      </c>
      <c r="E21" s="18" t="s">
        <v>32</v>
      </c>
      <c r="F21" s="18" t="s">
        <v>190</v>
      </c>
      <c r="G21" s="18" t="s">
        <v>299</v>
      </c>
      <c r="H21" s="18" t="s">
        <v>1066</v>
      </c>
      <c r="I21" s="26" t="s">
        <v>1038</v>
      </c>
      <c r="J21" s="18">
        <v>7700</v>
      </c>
      <c r="K21" s="18">
        <v>5</v>
      </c>
      <c r="L21" s="18">
        <v>2</v>
      </c>
      <c r="M21" s="18">
        <v>3</v>
      </c>
      <c r="N21" s="18">
        <v>1600</v>
      </c>
      <c r="O21" s="18">
        <v>13</v>
      </c>
      <c r="P21" s="18" t="s">
        <v>301</v>
      </c>
      <c r="Q21" s="18">
        <v>70</v>
      </c>
    </row>
    <row r="22" s="3" customFormat="1" ht="24.95" customHeight="1" spans="1:17">
      <c r="A22" s="18">
        <v>16</v>
      </c>
      <c r="B22" s="18" t="s">
        <v>128</v>
      </c>
      <c r="C22" s="18" t="s">
        <v>376</v>
      </c>
      <c r="D22" s="18" t="s">
        <v>31</v>
      </c>
      <c r="E22" s="18" t="s">
        <v>32</v>
      </c>
      <c r="F22" s="18" t="s">
        <v>190</v>
      </c>
      <c r="G22" s="18" t="s">
        <v>299</v>
      </c>
      <c r="H22" s="18" t="s">
        <v>1067</v>
      </c>
      <c r="I22" s="26" t="s">
        <v>1038</v>
      </c>
      <c r="J22" s="18">
        <v>7500</v>
      </c>
      <c r="K22" s="18">
        <v>5</v>
      </c>
      <c r="L22" s="18">
        <v>2</v>
      </c>
      <c r="M22" s="18">
        <v>3</v>
      </c>
      <c r="N22" s="18">
        <v>5700</v>
      </c>
      <c r="O22" s="18">
        <v>39</v>
      </c>
      <c r="P22" s="18" t="s">
        <v>301</v>
      </c>
      <c r="Q22" s="27">
        <v>74</v>
      </c>
    </row>
    <row r="23" s="3" customFormat="1" ht="24.95" customHeight="1" spans="1:17">
      <c r="A23" s="18">
        <v>17</v>
      </c>
      <c r="B23" s="18" t="s">
        <v>1068</v>
      </c>
      <c r="C23" s="18" t="s">
        <v>376</v>
      </c>
      <c r="D23" s="18" t="s">
        <v>31</v>
      </c>
      <c r="E23" s="18" t="s">
        <v>32</v>
      </c>
      <c r="F23" s="18" t="s">
        <v>190</v>
      </c>
      <c r="G23" s="18" t="s">
        <v>299</v>
      </c>
      <c r="H23" s="18" t="s">
        <v>1069</v>
      </c>
      <c r="I23" s="26" t="s">
        <v>1070</v>
      </c>
      <c r="J23" s="18">
        <v>7700</v>
      </c>
      <c r="K23" s="18">
        <v>5</v>
      </c>
      <c r="L23" s="18">
        <v>2</v>
      </c>
      <c r="M23" s="18">
        <v>3</v>
      </c>
      <c r="N23" s="18">
        <v>1700</v>
      </c>
      <c r="O23" s="18">
        <v>13</v>
      </c>
      <c r="P23" s="18" t="s">
        <v>301</v>
      </c>
      <c r="Q23" s="27">
        <v>29</v>
      </c>
    </row>
    <row r="24" s="3" customFormat="1" ht="24.95" customHeight="1" spans="1:17">
      <c r="A24" s="18">
        <v>18</v>
      </c>
      <c r="B24" s="18" t="s">
        <v>1071</v>
      </c>
      <c r="C24" s="18" t="s">
        <v>376</v>
      </c>
      <c r="D24" s="18" t="s">
        <v>31</v>
      </c>
      <c r="E24" s="18" t="s">
        <v>32</v>
      </c>
      <c r="F24" s="18" t="s">
        <v>433</v>
      </c>
      <c r="G24" s="18" t="s">
        <v>470</v>
      </c>
      <c r="H24" s="18" t="s">
        <v>1072</v>
      </c>
      <c r="I24" s="26" t="s">
        <v>1073</v>
      </c>
      <c r="J24" s="18">
        <v>6000</v>
      </c>
      <c r="K24" s="18">
        <v>5</v>
      </c>
      <c r="L24" s="18">
        <v>2</v>
      </c>
      <c r="M24" s="18">
        <v>3</v>
      </c>
      <c r="N24" s="18">
        <v>3500</v>
      </c>
      <c r="O24" s="18">
        <v>40</v>
      </c>
      <c r="P24" s="18" t="s">
        <v>472</v>
      </c>
      <c r="Q24" s="18">
        <v>100</v>
      </c>
    </row>
    <row r="25" s="3" customFormat="1" ht="24.95" customHeight="1" spans="1:17">
      <c r="A25" s="18">
        <v>19</v>
      </c>
      <c r="B25" s="18" t="s">
        <v>1074</v>
      </c>
      <c r="C25" s="18" t="s">
        <v>1026</v>
      </c>
      <c r="D25" s="18" t="s">
        <v>31</v>
      </c>
      <c r="E25" s="18" t="s">
        <v>32</v>
      </c>
      <c r="F25" s="18" t="s">
        <v>433</v>
      </c>
      <c r="G25" s="18" t="s">
        <v>470</v>
      </c>
      <c r="H25" s="18" t="s">
        <v>1075</v>
      </c>
      <c r="I25" s="26" t="s">
        <v>1070</v>
      </c>
      <c r="J25" s="18">
        <v>15000</v>
      </c>
      <c r="K25" s="18">
        <v>10</v>
      </c>
      <c r="L25" s="18">
        <v>4</v>
      </c>
      <c r="M25" s="18">
        <v>6</v>
      </c>
      <c r="N25" s="18">
        <v>8000</v>
      </c>
      <c r="O25" s="18">
        <v>50</v>
      </c>
      <c r="P25" s="18" t="s">
        <v>472</v>
      </c>
      <c r="Q25" s="18">
        <v>100</v>
      </c>
    </row>
    <row r="26" s="3" customFormat="1" ht="24.95" customHeight="1" spans="1:17">
      <c r="A26" s="18">
        <v>20</v>
      </c>
      <c r="B26" s="25" t="s">
        <v>1076</v>
      </c>
      <c r="C26" s="25" t="s">
        <v>376</v>
      </c>
      <c r="D26" s="25" t="s">
        <v>31</v>
      </c>
      <c r="E26" s="25" t="s">
        <v>32</v>
      </c>
      <c r="F26" s="25" t="s">
        <v>433</v>
      </c>
      <c r="G26" s="25" t="s">
        <v>1077</v>
      </c>
      <c r="H26" s="18" t="s">
        <v>1078</v>
      </c>
      <c r="I26" s="26" t="s">
        <v>1038</v>
      </c>
      <c r="J26" s="18">
        <v>3000</v>
      </c>
      <c r="K26" s="18">
        <v>5</v>
      </c>
      <c r="L26" s="18">
        <v>2</v>
      </c>
      <c r="M26" s="18">
        <v>3</v>
      </c>
      <c r="N26" s="18">
        <v>2000</v>
      </c>
      <c r="O26" s="18">
        <v>20</v>
      </c>
      <c r="P26" s="25" t="s">
        <v>475</v>
      </c>
      <c r="Q26" s="25">
        <v>100</v>
      </c>
    </row>
    <row r="27" s="3" customFormat="1" ht="24.95" customHeight="1" spans="1:17">
      <c r="A27" s="18">
        <v>21</v>
      </c>
      <c r="B27" s="25" t="s">
        <v>1079</v>
      </c>
      <c r="C27" s="25" t="s">
        <v>376</v>
      </c>
      <c r="D27" s="25" t="s">
        <v>31</v>
      </c>
      <c r="E27" s="25" t="s">
        <v>32</v>
      </c>
      <c r="F27" s="25" t="s">
        <v>433</v>
      </c>
      <c r="G27" s="25" t="s">
        <v>1080</v>
      </c>
      <c r="H27" s="18" t="s">
        <v>1081</v>
      </c>
      <c r="I27" s="26" t="s">
        <v>1070</v>
      </c>
      <c r="J27" s="18">
        <v>4000</v>
      </c>
      <c r="K27" s="18">
        <v>5</v>
      </c>
      <c r="L27" s="18">
        <v>2</v>
      </c>
      <c r="M27" s="18">
        <v>3</v>
      </c>
      <c r="N27" s="18">
        <v>1800</v>
      </c>
      <c r="O27" s="18">
        <v>16</v>
      </c>
      <c r="P27" s="25" t="s">
        <v>475</v>
      </c>
      <c r="Q27" s="25">
        <v>100</v>
      </c>
    </row>
    <row r="28" s="3" customFormat="1" ht="24.95" customHeight="1" spans="1:17">
      <c r="A28" s="18">
        <v>22</v>
      </c>
      <c r="B28" s="25" t="s">
        <v>1082</v>
      </c>
      <c r="C28" s="25" t="s">
        <v>376</v>
      </c>
      <c r="D28" s="25" t="s">
        <v>31</v>
      </c>
      <c r="E28" s="25" t="s">
        <v>32</v>
      </c>
      <c r="F28" s="25" t="s">
        <v>433</v>
      </c>
      <c r="G28" s="25" t="s">
        <v>1080</v>
      </c>
      <c r="H28" s="18" t="s">
        <v>1083</v>
      </c>
      <c r="I28" s="26" t="s">
        <v>1028</v>
      </c>
      <c r="J28" s="18">
        <v>4500</v>
      </c>
      <c r="K28" s="18">
        <v>5</v>
      </c>
      <c r="L28" s="18">
        <v>2</v>
      </c>
      <c r="M28" s="18">
        <v>3</v>
      </c>
      <c r="N28" s="18">
        <v>1950</v>
      </c>
      <c r="O28" s="18">
        <v>15</v>
      </c>
      <c r="P28" s="25" t="s">
        <v>475</v>
      </c>
      <c r="Q28" s="25">
        <v>100</v>
      </c>
    </row>
    <row r="29" s="3" customFormat="1" ht="24.95" customHeight="1" spans="1:17">
      <c r="A29" s="18">
        <v>23</v>
      </c>
      <c r="B29" s="25" t="s">
        <v>1084</v>
      </c>
      <c r="C29" s="25" t="s">
        <v>376</v>
      </c>
      <c r="D29" s="25" t="s">
        <v>31</v>
      </c>
      <c r="E29" s="25" t="s">
        <v>32</v>
      </c>
      <c r="F29" s="25" t="s">
        <v>433</v>
      </c>
      <c r="G29" s="25" t="s">
        <v>1080</v>
      </c>
      <c r="H29" s="18" t="s">
        <v>1085</v>
      </c>
      <c r="I29" s="26" t="s">
        <v>1038</v>
      </c>
      <c r="J29" s="18">
        <v>3400</v>
      </c>
      <c r="K29" s="18">
        <v>5</v>
      </c>
      <c r="L29" s="18">
        <v>2</v>
      </c>
      <c r="M29" s="18">
        <v>3</v>
      </c>
      <c r="N29" s="18">
        <v>1200</v>
      </c>
      <c r="O29" s="18">
        <v>12</v>
      </c>
      <c r="P29" s="25" t="s">
        <v>475</v>
      </c>
      <c r="Q29" s="25">
        <v>100</v>
      </c>
    </row>
    <row r="30" s="3" customFormat="1" ht="24.95" customHeight="1" spans="1:17">
      <c r="A30" s="18">
        <v>24</v>
      </c>
      <c r="B30" s="25" t="s">
        <v>1086</v>
      </c>
      <c r="C30" s="25" t="s">
        <v>376</v>
      </c>
      <c r="D30" s="25" t="s">
        <v>31</v>
      </c>
      <c r="E30" s="25" t="s">
        <v>32</v>
      </c>
      <c r="F30" s="25" t="s">
        <v>433</v>
      </c>
      <c r="G30" s="25" t="s">
        <v>1080</v>
      </c>
      <c r="H30" s="18" t="s">
        <v>1087</v>
      </c>
      <c r="I30" s="26" t="s">
        <v>1038</v>
      </c>
      <c r="J30" s="18">
        <v>4600</v>
      </c>
      <c r="K30" s="18">
        <v>5</v>
      </c>
      <c r="L30" s="18">
        <v>2</v>
      </c>
      <c r="M30" s="18">
        <v>3</v>
      </c>
      <c r="N30" s="18">
        <v>2100</v>
      </c>
      <c r="O30" s="18">
        <v>19</v>
      </c>
      <c r="P30" s="25" t="s">
        <v>475</v>
      </c>
      <c r="Q30" s="25">
        <v>100</v>
      </c>
    </row>
    <row r="31" s="3" customFormat="1" ht="24.95" customHeight="1" spans="1:17">
      <c r="A31" s="18">
        <v>25</v>
      </c>
      <c r="B31" s="25" t="s">
        <v>1088</v>
      </c>
      <c r="C31" s="25" t="s">
        <v>376</v>
      </c>
      <c r="D31" s="25" t="s">
        <v>31</v>
      </c>
      <c r="E31" s="25" t="s">
        <v>32</v>
      </c>
      <c r="F31" s="25" t="s">
        <v>433</v>
      </c>
      <c r="G31" s="25" t="s">
        <v>1089</v>
      </c>
      <c r="H31" s="18" t="s">
        <v>1090</v>
      </c>
      <c r="I31" s="26" t="s">
        <v>1070</v>
      </c>
      <c r="J31" s="18">
        <v>6000</v>
      </c>
      <c r="K31" s="18">
        <v>5</v>
      </c>
      <c r="L31" s="18">
        <v>2</v>
      </c>
      <c r="M31" s="18">
        <v>3</v>
      </c>
      <c r="N31" s="18">
        <v>1700</v>
      </c>
      <c r="O31" s="18">
        <v>14</v>
      </c>
      <c r="P31" s="25" t="s">
        <v>475</v>
      </c>
      <c r="Q31" s="25">
        <v>100</v>
      </c>
    </row>
    <row r="32" s="3" customFormat="1" ht="24.95" customHeight="1" spans="1:17">
      <c r="A32" s="18">
        <v>26</v>
      </c>
      <c r="B32" s="25" t="s">
        <v>1091</v>
      </c>
      <c r="C32" s="25" t="s">
        <v>376</v>
      </c>
      <c r="D32" s="25" t="s">
        <v>31</v>
      </c>
      <c r="E32" s="25" t="s">
        <v>32</v>
      </c>
      <c r="F32" s="25" t="s">
        <v>433</v>
      </c>
      <c r="G32" s="25" t="s">
        <v>500</v>
      </c>
      <c r="H32" s="18" t="s">
        <v>1092</v>
      </c>
      <c r="I32" s="26" t="s">
        <v>1028</v>
      </c>
      <c r="J32" s="18">
        <v>3000</v>
      </c>
      <c r="K32" s="18">
        <v>5</v>
      </c>
      <c r="L32" s="18">
        <v>2</v>
      </c>
      <c r="M32" s="18">
        <v>3</v>
      </c>
      <c r="N32" s="18">
        <v>2000</v>
      </c>
      <c r="O32" s="18">
        <v>15</v>
      </c>
      <c r="P32" s="25" t="s">
        <v>502</v>
      </c>
      <c r="Q32" s="25">
        <v>100</v>
      </c>
    </row>
    <row r="33" s="3" customFormat="1" ht="24.95" customHeight="1" spans="1:17">
      <c r="A33" s="18">
        <v>27</v>
      </c>
      <c r="B33" s="25" t="s">
        <v>137</v>
      </c>
      <c r="C33" s="25" t="s">
        <v>376</v>
      </c>
      <c r="D33" s="25" t="s">
        <v>31</v>
      </c>
      <c r="E33" s="25" t="s">
        <v>32</v>
      </c>
      <c r="F33" s="25" t="s">
        <v>433</v>
      </c>
      <c r="G33" s="25" t="s">
        <v>500</v>
      </c>
      <c r="H33" s="18" t="s">
        <v>1093</v>
      </c>
      <c r="I33" s="26" t="s">
        <v>1028</v>
      </c>
      <c r="J33" s="18">
        <v>4000</v>
      </c>
      <c r="K33" s="18">
        <v>5</v>
      </c>
      <c r="L33" s="18">
        <v>2</v>
      </c>
      <c r="M33" s="18">
        <v>3</v>
      </c>
      <c r="N33" s="18">
        <v>2300</v>
      </c>
      <c r="O33" s="18">
        <v>13</v>
      </c>
      <c r="P33" s="25" t="s">
        <v>502</v>
      </c>
      <c r="Q33" s="25">
        <v>100</v>
      </c>
    </row>
    <row r="34" s="3" customFormat="1" ht="24.95" customHeight="1" spans="1:17">
      <c r="A34" s="18">
        <v>28</v>
      </c>
      <c r="B34" s="25" t="s">
        <v>1094</v>
      </c>
      <c r="C34" s="25" t="s">
        <v>376</v>
      </c>
      <c r="D34" s="25" t="s">
        <v>31</v>
      </c>
      <c r="E34" s="25" t="s">
        <v>32</v>
      </c>
      <c r="F34" s="25" t="s">
        <v>433</v>
      </c>
      <c r="G34" s="25" t="s">
        <v>500</v>
      </c>
      <c r="H34" s="18" t="s">
        <v>1095</v>
      </c>
      <c r="I34" s="26" t="s">
        <v>1038</v>
      </c>
      <c r="J34" s="18">
        <v>4500</v>
      </c>
      <c r="K34" s="18">
        <v>5</v>
      </c>
      <c r="L34" s="18">
        <v>2</v>
      </c>
      <c r="M34" s="18">
        <v>3</v>
      </c>
      <c r="N34" s="18">
        <v>1400</v>
      </c>
      <c r="O34" s="18">
        <v>11</v>
      </c>
      <c r="P34" s="25" t="s">
        <v>502</v>
      </c>
      <c r="Q34" s="25">
        <v>100</v>
      </c>
    </row>
    <row r="35" s="3" customFormat="1" ht="24.95" customHeight="1" spans="1:17">
      <c r="A35" s="18">
        <v>29</v>
      </c>
      <c r="B35" s="25" t="s">
        <v>1096</v>
      </c>
      <c r="C35" s="25" t="s">
        <v>376</v>
      </c>
      <c r="D35" s="25" t="s">
        <v>31</v>
      </c>
      <c r="E35" s="25" t="s">
        <v>32</v>
      </c>
      <c r="F35" s="25" t="s">
        <v>433</v>
      </c>
      <c r="G35" s="25" t="s">
        <v>1097</v>
      </c>
      <c r="H35" s="18" t="s">
        <v>1098</v>
      </c>
      <c r="I35" s="26" t="s">
        <v>1038</v>
      </c>
      <c r="J35" s="18">
        <v>3000</v>
      </c>
      <c r="K35" s="18">
        <v>5</v>
      </c>
      <c r="L35" s="18">
        <v>2</v>
      </c>
      <c r="M35" s="18">
        <v>3</v>
      </c>
      <c r="N35" s="18">
        <v>2000</v>
      </c>
      <c r="O35" s="18">
        <v>10</v>
      </c>
      <c r="P35" s="25" t="s">
        <v>1099</v>
      </c>
      <c r="Q35" s="25">
        <v>100</v>
      </c>
    </row>
    <row r="36" s="3" customFormat="1" ht="24.95" customHeight="1" spans="1:17">
      <c r="A36" s="18">
        <v>30</v>
      </c>
      <c r="B36" s="18" t="s">
        <v>1100</v>
      </c>
      <c r="C36" s="18" t="s">
        <v>1026</v>
      </c>
      <c r="D36" s="18" t="s">
        <v>31</v>
      </c>
      <c r="E36" s="18" t="s">
        <v>32</v>
      </c>
      <c r="F36" s="18" t="s">
        <v>536</v>
      </c>
      <c r="G36" s="18" t="s">
        <v>1101</v>
      </c>
      <c r="H36" s="18" t="s">
        <v>1102</v>
      </c>
      <c r="I36" s="26" t="s">
        <v>1070</v>
      </c>
      <c r="J36" s="18">
        <v>27000</v>
      </c>
      <c r="K36" s="18">
        <v>10</v>
      </c>
      <c r="L36" s="18">
        <v>4</v>
      </c>
      <c r="M36" s="18">
        <v>6</v>
      </c>
      <c r="N36" s="18">
        <v>4100</v>
      </c>
      <c r="O36" s="18">
        <v>103</v>
      </c>
      <c r="P36" s="18" t="s">
        <v>539</v>
      </c>
      <c r="Q36" s="18">
        <v>243</v>
      </c>
    </row>
    <row r="37" s="3" customFormat="1" ht="24.95" customHeight="1" spans="1:17">
      <c r="A37" s="18">
        <v>31</v>
      </c>
      <c r="B37" s="18" t="s">
        <v>1103</v>
      </c>
      <c r="C37" s="18" t="s">
        <v>376</v>
      </c>
      <c r="D37" s="18" t="s">
        <v>31</v>
      </c>
      <c r="E37" s="18" t="s">
        <v>32</v>
      </c>
      <c r="F37" s="18" t="s">
        <v>536</v>
      </c>
      <c r="G37" s="18" t="s">
        <v>1101</v>
      </c>
      <c r="H37" s="18" t="s">
        <v>1104</v>
      </c>
      <c r="I37" s="26" t="s">
        <v>1073</v>
      </c>
      <c r="J37" s="18">
        <v>2560</v>
      </c>
      <c r="K37" s="18">
        <v>5</v>
      </c>
      <c r="L37" s="18">
        <v>2</v>
      </c>
      <c r="M37" s="18">
        <v>3</v>
      </c>
      <c r="N37" s="18">
        <v>810</v>
      </c>
      <c r="O37" s="18">
        <v>39</v>
      </c>
      <c r="P37" s="18" t="s">
        <v>539</v>
      </c>
      <c r="Q37" s="18">
        <v>91</v>
      </c>
    </row>
    <row r="38" s="3" customFormat="1" ht="24.95" customHeight="1" spans="1:17">
      <c r="A38" s="18">
        <v>32</v>
      </c>
      <c r="B38" s="18" t="s">
        <v>1105</v>
      </c>
      <c r="C38" s="18" t="s">
        <v>376</v>
      </c>
      <c r="D38" s="18" t="s">
        <v>31</v>
      </c>
      <c r="E38" s="18" t="s">
        <v>32</v>
      </c>
      <c r="F38" s="18" t="s">
        <v>536</v>
      </c>
      <c r="G38" s="18" t="s">
        <v>1106</v>
      </c>
      <c r="H38" s="18" t="s">
        <v>1107</v>
      </c>
      <c r="I38" s="26" t="s">
        <v>1038</v>
      </c>
      <c r="J38" s="18">
        <v>2700</v>
      </c>
      <c r="K38" s="18">
        <v>5</v>
      </c>
      <c r="L38" s="18">
        <v>2</v>
      </c>
      <c r="M38" s="18">
        <v>3</v>
      </c>
      <c r="N38" s="18">
        <v>890</v>
      </c>
      <c r="O38" s="18">
        <v>41</v>
      </c>
      <c r="P38" s="18" t="s">
        <v>556</v>
      </c>
      <c r="Q38" s="18">
        <v>82</v>
      </c>
    </row>
    <row r="39" s="3" customFormat="1" ht="24.95" customHeight="1" spans="1:17">
      <c r="A39" s="18">
        <v>33</v>
      </c>
      <c r="B39" s="18" t="s">
        <v>1108</v>
      </c>
      <c r="C39" s="18" t="s">
        <v>376</v>
      </c>
      <c r="D39" s="18" t="s">
        <v>31</v>
      </c>
      <c r="E39" s="18" t="s">
        <v>32</v>
      </c>
      <c r="F39" s="18" t="s">
        <v>536</v>
      </c>
      <c r="G39" s="18" t="s">
        <v>541</v>
      </c>
      <c r="H39" s="18" t="s">
        <v>1109</v>
      </c>
      <c r="I39" s="26" t="s">
        <v>1038</v>
      </c>
      <c r="J39" s="18">
        <v>3400</v>
      </c>
      <c r="K39" s="18">
        <v>5</v>
      </c>
      <c r="L39" s="18">
        <v>2</v>
      </c>
      <c r="M39" s="18">
        <v>3</v>
      </c>
      <c r="N39" s="18">
        <v>980</v>
      </c>
      <c r="O39" s="18">
        <v>47</v>
      </c>
      <c r="P39" s="18" t="s">
        <v>543</v>
      </c>
      <c r="Q39" s="18">
        <v>95</v>
      </c>
    </row>
    <row r="40" s="3" customFormat="1" ht="24.95" customHeight="1" spans="1:17">
      <c r="A40" s="18">
        <v>34</v>
      </c>
      <c r="B40" s="18" t="s">
        <v>1110</v>
      </c>
      <c r="C40" s="18" t="s">
        <v>376</v>
      </c>
      <c r="D40" s="18" t="s">
        <v>31</v>
      </c>
      <c r="E40" s="18" t="s">
        <v>32</v>
      </c>
      <c r="F40" s="18" t="s">
        <v>536</v>
      </c>
      <c r="G40" s="18" t="s">
        <v>1111</v>
      </c>
      <c r="H40" s="20" t="s">
        <v>1112</v>
      </c>
      <c r="I40" s="26" t="s">
        <v>1038</v>
      </c>
      <c r="J40" s="18">
        <v>2000</v>
      </c>
      <c r="K40" s="18">
        <v>5</v>
      </c>
      <c r="L40" s="18">
        <v>2</v>
      </c>
      <c r="M40" s="18">
        <v>3</v>
      </c>
      <c r="N40" s="18">
        <v>1000</v>
      </c>
      <c r="O40" s="18">
        <v>14</v>
      </c>
      <c r="P40" s="18" t="s">
        <v>1113</v>
      </c>
      <c r="Q40" s="18">
        <v>60</v>
      </c>
    </row>
    <row r="41" s="3" customFormat="1" ht="24.95" customHeight="1" spans="1:17">
      <c r="A41" s="18">
        <v>35</v>
      </c>
      <c r="B41" s="25" t="s">
        <v>333</v>
      </c>
      <c r="C41" s="25" t="s">
        <v>376</v>
      </c>
      <c r="D41" s="25" t="s">
        <v>31</v>
      </c>
      <c r="E41" s="25" t="s">
        <v>32</v>
      </c>
      <c r="F41" s="25" t="s">
        <v>536</v>
      </c>
      <c r="G41" s="25" t="s">
        <v>1114</v>
      </c>
      <c r="H41" s="26" t="s">
        <v>1115</v>
      </c>
      <c r="I41" s="26" t="s">
        <v>1070</v>
      </c>
      <c r="J41" s="18">
        <v>3800</v>
      </c>
      <c r="K41" s="18">
        <v>5</v>
      </c>
      <c r="L41" s="18">
        <v>2</v>
      </c>
      <c r="M41" s="18">
        <v>3</v>
      </c>
      <c r="N41" s="18">
        <v>680</v>
      </c>
      <c r="O41" s="18">
        <v>10</v>
      </c>
      <c r="P41" s="25" t="s">
        <v>560</v>
      </c>
      <c r="Q41" s="25">
        <v>50</v>
      </c>
    </row>
    <row r="42" s="3" customFormat="1" ht="24.95" customHeight="1" spans="1:17">
      <c r="A42" s="18">
        <v>36</v>
      </c>
      <c r="B42" s="25" t="s">
        <v>1116</v>
      </c>
      <c r="C42" s="25" t="s">
        <v>376</v>
      </c>
      <c r="D42" s="25" t="s">
        <v>31</v>
      </c>
      <c r="E42" s="25" t="s">
        <v>32</v>
      </c>
      <c r="F42" s="25" t="s">
        <v>536</v>
      </c>
      <c r="G42" s="25" t="s">
        <v>1117</v>
      </c>
      <c r="H42" s="26" t="s">
        <v>1118</v>
      </c>
      <c r="I42" s="26" t="s">
        <v>1119</v>
      </c>
      <c r="J42" s="18">
        <v>5300</v>
      </c>
      <c r="K42" s="18">
        <v>5</v>
      </c>
      <c r="L42" s="18">
        <v>2</v>
      </c>
      <c r="M42" s="18">
        <v>3</v>
      </c>
      <c r="N42" s="18">
        <v>950</v>
      </c>
      <c r="O42" s="18">
        <v>14</v>
      </c>
      <c r="P42" s="25" t="s">
        <v>560</v>
      </c>
      <c r="Q42" s="25">
        <v>50</v>
      </c>
    </row>
    <row r="43" s="3" customFormat="1" ht="24.95" customHeight="1" spans="1:17">
      <c r="A43" s="18">
        <v>37</v>
      </c>
      <c r="B43" s="25" t="s">
        <v>1120</v>
      </c>
      <c r="C43" s="25" t="s">
        <v>376</v>
      </c>
      <c r="D43" s="25" t="s">
        <v>31</v>
      </c>
      <c r="E43" s="25" t="s">
        <v>32</v>
      </c>
      <c r="F43" s="25" t="s">
        <v>536</v>
      </c>
      <c r="G43" s="25" t="s">
        <v>1121</v>
      </c>
      <c r="H43" s="26" t="s">
        <v>1122</v>
      </c>
      <c r="I43" s="26" t="s">
        <v>1038</v>
      </c>
      <c r="J43" s="18">
        <v>2850</v>
      </c>
      <c r="K43" s="18">
        <v>5</v>
      </c>
      <c r="L43" s="18">
        <v>2</v>
      </c>
      <c r="M43" s="18">
        <v>3</v>
      </c>
      <c r="N43" s="18">
        <v>820</v>
      </c>
      <c r="O43" s="18">
        <v>16</v>
      </c>
      <c r="P43" s="25" t="s">
        <v>560</v>
      </c>
      <c r="Q43" s="25">
        <v>50</v>
      </c>
    </row>
    <row r="44" s="3" customFormat="1" ht="24.95" customHeight="1" spans="1:17">
      <c r="A44" s="18">
        <v>38</v>
      </c>
      <c r="B44" s="25" t="s">
        <v>1123</v>
      </c>
      <c r="C44" s="25" t="s">
        <v>376</v>
      </c>
      <c r="D44" s="25" t="s">
        <v>31</v>
      </c>
      <c r="E44" s="25" t="s">
        <v>32</v>
      </c>
      <c r="F44" s="25" t="s">
        <v>536</v>
      </c>
      <c r="G44" s="25" t="s">
        <v>1124</v>
      </c>
      <c r="H44" s="26" t="s">
        <v>1125</v>
      </c>
      <c r="I44" s="26" t="s">
        <v>1070</v>
      </c>
      <c r="J44" s="18">
        <v>2250</v>
      </c>
      <c r="K44" s="18">
        <v>5</v>
      </c>
      <c r="L44" s="18">
        <v>2</v>
      </c>
      <c r="M44" s="18">
        <v>3</v>
      </c>
      <c r="N44" s="18">
        <v>1120</v>
      </c>
      <c r="O44" s="18">
        <v>13</v>
      </c>
      <c r="P44" s="25" t="s">
        <v>560</v>
      </c>
      <c r="Q44" s="25">
        <v>50</v>
      </c>
    </row>
    <row r="45" s="3" customFormat="1" ht="24.95" customHeight="1" spans="1:17">
      <c r="A45" s="18">
        <v>39</v>
      </c>
      <c r="B45" s="25" t="s">
        <v>1126</v>
      </c>
      <c r="C45" s="25" t="s">
        <v>376</v>
      </c>
      <c r="D45" s="25" t="s">
        <v>31</v>
      </c>
      <c r="E45" s="25" t="s">
        <v>32</v>
      </c>
      <c r="F45" s="25" t="s">
        <v>536</v>
      </c>
      <c r="G45" s="25" t="s">
        <v>1127</v>
      </c>
      <c r="H45" s="26" t="s">
        <v>1128</v>
      </c>
      <c r="I45" s="26" t="s">
        <v>1028</v>
      </c>
      <c r="J45" s="18">
        <v>2720</v>
      </c>
      <c r="K45" s="18">
        <v>5</v>
      </c>
      <c r="L45" s="18">
        <v>2</v>
      </c>
      <c r="M45" s="18">
        <v>3</v>
      </c>
      <c r="N45" s="18">
        <v>1500</v>
      </c>
      <c r="O45" s="18">
        <v>20</v>
      </c>
      <c r="P45" s="25" t="s">
        <v>560</v>
      </c>
      <c r="Q45" s="25">
        <v>50</v>
      </c>
    </row>
    <row r="46" s="3" customFormat="1" ht="24.95" customHeight="1" spans="1:17">
      <c r="A46" s="18">
        <v>40</v>
      </c>
      <c r="B46" s="27" t="s">
        <v>1129</v>
      </c>
      <c r="C46" s="27" t="s">
        <v>376</v>
      </c>
      <c r="D46" s="18" t="s">
        <v>31</v>
      </c>
      <c r="E46" s="18" t="s">
        <v>32</v>
      </c>
      <c r="F46" s="27" t="s">
        <v>732</v>
      </c>
      <c r="G46" s="27" t="s">
        <v>772</v>
      </c>
      <c r="H46" s="18" t="s">
        <v>1130</v>
      </c>
      <c r="I46" s="26" t="s">
        <v>1038</v>
      </c>
      <c r="J46" s="18">
        <v>8400</v>
      </c>
      <c r="K46" s="18">
        <v>5</v>
      </c>
      <c r="L46" s="18">
        <v>2</v>
      </c>
      <c r="M46" s="18">
        <v>3</v>
      </c>
      <c r="N46" s="18">
        <v>1100</v>
      </c>
      <c r="O46" s="18">
        <v>52</v>
      </c>
      <c r="P46" s="27" t="s">
        <v>774</v>
      </c>
      <c r="Q46" s="18">
        <v>55</v>
      </c>
    </row>
    <row r="47" s="3" customFormat="1" ht="24.95" customHeight="1" spans="1:17">
      <c r="A47" s="18">
        <v>41</v>
      </c>
      <c r="B47" s="27" t="s">
        <v>1131</v>
      </c>
      <c r="C47" s="27" t="s">
        <v>1026</v>
      </c>
      <c r="D47" s="18" t="s">
        <v>31</v>
      </c>
      <c r="E47" s="18" t="s">
        <v>32</v>
      </c>
      <c r="F47" s="27" t="s">
        <v>732</v>
      </c>
      <c r="G47" s="27" t="s">
        <v>778</v>
      </c>
      <c r="H47" s="18" t="s">
        <v>1132</v>
      </c>
      <c r="I47" s="26" t="s">
        <v>1038</v>
      </c>
      <c r="J47" s="18">
        <v>35000</v>
      </c>
      <c r="K47" s="18">
        <v>10</v>
      </c>
      <c r="L47" s="18">
        <v>4</v>
      </c>
      <c r="M47" s="18">
        <v>6</v>
      </c>
      <c r="N47" s="18">
        <v>3200</v>
      </c>
      <c r="O47" s="18">
        <v>74</v>
      </c>
      <c r="P47" s="27" t="s">
        <v>780</v>
      </c>
      <c r="Q47" s="18">
        <v>110</v>
      </c>
    </row>
    <row r="48" s="3" customFormat="1" ht="24.95" customHeight="1" spans="1:17">
      <c r="A48" s="18">
        <v>42</v>
      </c>
      <c r="B48" s="25" t="s">
        <v>1133</v>
      </c>
      <c r="C48" s="25" t="s">
        <v>1026</v>
      </c>
      <c r="D48" s="25" t="s">
        <v>31</v>
      </c>
      <c r="E48" s="25" t="s">
        <v>32</v>
      </c>
      <c r="F48" s="25" t="s">
        <v>732</v>
      </c>
      <c r="G48" s="25" t="s">
        <v>778</v>
      </c>
      <c r="H48" s="18" t="s">
        <v>1134</v>
      </c>
      <c r="I48" s="26" t="s">
        <v>1070</v>
      </c>
      <c r="J48" s="18">
        <v>32000</v>
      </c>
      <c r="K48" s="18">
        <v>10</v>
      </c>
      <c r="L48" s="18">
        <v>4</v>
      </c>
      <c r="M48" s="18">
        <v>6</v>
      </c>
      <c r="N48" s="18">
        <v>3200</v>
      </c>
      <c r="O48" s="18">
        <v>18</v>
      </c>
      <c r="P48" s="25" t="s">
        <v>780</v>
      </c>
      <c r="Q48" s="25">
        <v>110</v>
      </c>
    </row>
    <row r="49" s="3" customFormat="1" ht="24.95" customHeight="1" spans="1:17">
      <c r="A49" s="18">
        <v>43</v>
      </c>
      <c r="B49" s="25" t="s">
        <v>1135</v>
      </c>
      <c r="C49" s="25" t="s">
        <v>1026</v>
      </c>
      <c r="D49" s="25" t="s">
        <v>31</v>
      </c>
      <c r="E49" s="25" t="s">
        <v>32</v>
      </c>
      <c r="F49" s="25" t="s">
        <v>732</v>
      </c>
      <c r="G49" s="25" t="s">
        <v>778</v>
      </c>
      <c r="H49" s="18" t="s">
        <v>1136</v>
      </c>
      <c r="I49" s="26" t="s">
        <v>1028</v>
      </c>
      <c r="J49" s="18">
        <v>26000</v>
      </c>
      <c r="K49" s="18">
        <v>10</v>
      </c>
      <c r="L49" s="18">
        <v>4</v>
      </c>
      <c r="M49" s="18">
        <v>6</v>
      </c>
      <c r="N49" s="18">
        <v>2800</v>
      </c>
      <c r="O49" s="18">
        <v>20</v>
      </c>
      <c r="P49" s="25" t="s">
        <v>780</v>
      </c>
      <c r="Q49" s="25">
        <v>110</v>
      </c>
    </row>
    <row r="50" s="3" customFormat="1" ht="24.95" customHeight="1" spans="1:17">
      <c r="A50" s="18">
        <v>44</v>
      </c>
      <c r="B50" s="25" t="s">
        <v>143</v>
      </c>
      <c r="C50" s="25" t="s">
        <v>1026</v>
      </c>
      <c r="D50" s="25" t="s">
        <v>31</v>
      </c>
      <c r="E50" s="25" t="s">
        <v>32</v>
      </c>
      <c r="F50" s="25" t="s">
        <v>732</v>
      </c>
      <c r="G50" s="25" t="s">
        <v>778</v>
      </c>
      <c r="H50" s="18" t="s">
        <v>1137</v>
      </c>
      <c r="I50" s="26" t="s">
        <v>1038</v>
      </c>
      <c r="J50" s="18">
        <v>31000</v>
      </c>
      <c r="K50" s="18">
        <v>10</v>
      </c>
      <c r="L50" s="18">
        <v>4</v>
      </c>
      <c r="M50" s="18">
        <v>6</v>
      </c>
      <c r="N50" s="18">
        <v>3100</v>
      </c>
      <c r="O50" s="18">
        <v>15</v>
      </c>
      <c r="P50" s="25" t="s">
        <v>780</v>
      </c>
      <c r="Q50" s="25">
        <v>110</v>
      </c>
    </row>
    <row r="51" s="3" customFormat="1" ht="24.95" customHeight="1" spans="1:17">
      <c r="A51" s="18">
        <v>45</v>
      </c>
      <c r="B51" s="25" t="s">
        <v>308</v>
      </c>
      <c r="C51" s="25" t="s">
        <v>376</v>
      </c>
      <c r="D51" s="25" t="s">
        <v>31</v>
      </c>
      <c r="E51" s="25" t="s">
        <v>32</v>
      </c>
      <c r="F51" s="25" t="s">
        <v>732</v>
      </c>
      <c r="G51" s="25" t="s">
        <v>778</v>
      </c>
      <c r="H51" s="18" t="s">
        <v>1138</v>
      </c>
      <c r="I51" s="26" t="s">
        <v>1038</v>
      </c>
      <c r="J51" s="18">
        <v>7600</v>
      </c>
      <c r="K51" s="18">
        <v>5</v>
      </c>
      <c r="L51" s="18">
        <v>2</v>
      </c>
      <c r="M51" s="18">
        <v>3</v>
      </c>
      <c r="N51" s="18">
        <v>1200</v>
      </c>
      <c r="O51" s="18">
        <v>15</v>
      </c>
      <c r="P51" s="25" t="s">
        <v>780</v>
      </c>
      <c r="Q51" s="25">
        <v>55</v>
      </c>
    </row>
    <row r="52" s="3" customFormat="1" ht="24.95" customHeight="1" spans="1:17">
      <c r="A52" s="18">
        <v>46</v>
      </c>
      <c r="B52" s="18" t="s">
        <v>1139</v>
      </c>
      <c r="C52" s="27" t="s">
        <v>376</v>
      </c>
      <c r="D52" s="18" t="s">
        <v>31</v>
      </c>
      <c r="E52" s="18" t="s">
        <v>32</v>
      </c>
      <c r="F52" s="18" t="s">
        <v>64</v>
      </c>
      <c r="G52" s="18" t="s">
        <v>111</v>
      </c>
      <c r="H52" s="18" t="s">
        <v>1140</v>
      </c>
      <c r="I52" s="26" t="s">
        <v>1070</v>
      </c>
      <c r="J52" s="18">
        <v>10500</v>
      </c>
      <c r="K52" s="18">
        <v>5</v>
      </c>
      <c r="L52" s="18">
        <v>2</v>
      </c>
      <c r="M52" s="18">
        <v>3</v>
      </c>
      <c r="N52" s="18">
        <v>1400</v>
      </c>
      <c r="O52" s="18">
        <v>40</v>
      </c>
      <c r="P52" s="18" t="s">
        <v>113</v>
      </c>
      <c r="Q52" s="18">
        <v>80</v>
      </c>
    </row>
    <row r="53" s="3" customFormat="1" ht="24.95" customHeight="1" spans="1:17">
      <c r="A53" s="18">
        <v>47</v>
      </c>
      <c r="B53" s="18" t="s">
        <v>1141</v>
      </c>
      <c r="C53" s="18" t="s">
        <v>1026</v>
      </c>
      <c r="D53" s="18" t="s">
        <v>31</v>
      </c>
      <c r="E53" s="18" t="s">
        <v>32</v>
      </c>
      <c r="F53" s="18" t="s">
        <v>64</v>
      </c>
      <c r="G53" s="18" t="s">
        <v>111</v>
      </c>
      <c r="H53" s="18" t="s">
        <v>1142</v>
      </c>
      <c r="I53" s="26" t="s">
        <v>1028</v>
      </c>
      <c r="J53" s="18">
        <v>11000</v>
      </c>
      <c r="K53" s="18">
        <v>10</v>
      </c>
      <c r="L53" s="18">
        <v>4</v>
      </c>
      <c r="M53" s="18">
        <v>6</v>
      </c>
      <c r="N53" s="18">
        <v>1300</v>
      </c>
      <c r="O53" s="18">
        <v>50</v>
      </c>
      <c r="P53" s="18" t="s">
        <v>113</v>
      </c>
      <c r="Q53" s="18">
        <v>80</v>
      </c>
    </row>
    <row r="54" s="3" customFormat="1" ht="24.95" customHeight="1" spans="1:17">
      <c r="A54" s="18">
        <v>48</v>
      </c>
      <c r="B54" s="18" t="s">
        <v>593</v>
      </c>
      <c r="C54" s="18" t="s">
        <v>1026</v>
      </c>
      <c r="D54" s="18" t="s">
        <v>31</v>
      </c>
      <c r="E54" s="18" t="s">
        <v>32</v>
      </c>
      <c r="F54" s="18" t="s">
        <v>786</v>
      </c>
      <c r="G54" s="18" t="s">
        <v>805</v>
      </c>
      <c r="H54" s="18" t="s">
        <v>1143</v>
      </c>
      <c r="I54" s="26" t="s">
        <v>1028</v>
      </c>
      <c r="J54" s="18">
        <v>10200</v>
      </c>
      <c r="K54" s="18">
        <v>10</v>
      </c>
      <c r="L54" s="18">
        <v>4</v>
      </c>
      <c r="M54" s="18">
        <v>6</v>
      </c>
      <c r="N54" s="18">
        <v>1000</v>
      </c>
      <c r="O54" s="18">
        <v>25</v>
      </c>
      <c r="P54" s="18" t="s">
        <v>807</v>
      </c>
      <c r="Q54" s="18">
        <v>100</v>
      </c>
    </row>
    <row r="55" s="3" customFormat="1" ht="24.95" customHeight="1" spans="1:17">
      <c r="A55" s="18">
        <v>49</v>
      </c>
      <c r="B55" s="18" t="s">
        <v>1144</v>
      </c>
      <c r="C55" s="18" t="s">
        <v>376</v>
      </c>
      <c r="D55" s="18" t="s">
        <v>31</v>
      </c>
      <c r="E55" s="18" t="s">
        <v>32</v>
      </c>
      <c r="F55" s="18" t="s">
        <v>846</v>
      </c>
      <c r="G55" s="18" t="s">
        <v>861</v>
      </c>
      <c r="H55" s="18" t="s">
        <v>1145</v>
      </c>
      <c r="I55" s="26" t="s">
        <v>1028</v>
      </c>
      <c r="J55" s="18">
        <v>1500</v>
      </c>
      <c r="K55" s="18">
        <v>5</v>
      </c>
      <c r="L55" s="18">
        <v>2</v>
      </c>
      <c r="M55" s="18">
        <v>3</v>
      </c>
      <c r="N55" s="18">
        <v>1800</v>
      </c>
      <c r="O55" s="18">
        <v>80</v>
      </c>
      <c r="P55" s="18" t="s">
        <v>863</v>
      </c>
      <c r="Q55" s="18">
        <v>75</v>
      </c>
    </row>
    <row r="56" s="3" customFormat="1" ht="24.95" customHeight="1" spans="1:17">
      <c r="A56" s="18">
        <v>50</v>
      </c>
      <c r="B56" s="18" t="s">
        <v>1146</v>
      </c>
      <c r="C56" s="18" t="s">
        <v>376</v>
      </c>
      <c r="D56" s="18" t="s">
        <v>31</v>
      </c>
      <c r="E56" s="18" t="s">
        <v>32</v>
      </c>
      <c r="F56" s="18" t="s">
        <v>846</v>
      </c>
      <c r="G56" s="18" t="s">
        <v>861</v>
      </c>
      <c r="H56" s="18" t="s">
        <v>1147</v>
      </c>
      <c r="I56" s="26" t="s">
        <v>1028</v>
      </c>
      <c r="J56" s="18">
        <v>2000</v>
      </c>
      <c r="K56" s="18">
        <v>5</v>
      </c>
      <c r="L56" s="18">
        <v>2</v>
      </c>
      <c r="M56" s="18">
        <v>3</v>
      </c>
      <c r="N56" s="18">
        <v>3000</v>
      </c>
      <c r="O56" s="18">
        <v>60</v>
      </c>
      <c r="P56" s="18" t="s">
        <v>863</v>
      </c>
      <c r="Q56" s="18">
        <v>70</v>
      </c>
    </row>
    <row r="57" s="3" customFormat="1" ht="24.95" customHeight="1" spans="1:17">
      <c r="A57" s="18">
        <v>51</v>
      </c>
      <c r="B57" s="18" t="s">
        <v>1148</v>
      </c>
      <c r="C57" s="18" t="s">
        <v>376</v>
      </c>
      <c r="D57" s="18" t="s">
        <v>31</v>
      </c>
      <c r="E57" s="18" t="s">
        <v>32</v>
      </c>
      <c r="F57" s="18" t="s">
        <v>846</v>
      </c>
      <c r="G57" s="18" t="s">
        <v>867</v>
      </c>
      <c r="H57" s="18" t="s">
        <v>1149</v>
      </c>
      <c r="I57" s="26" t="s">
        <v>1028</v>
      </c>
      <c r="J57" s="18">
        <v>1800</v>
      </c>
      <c r="K57" s="18">
        <v>5</v>
      </c>
      <c r="L57" s="18">
        <v>2</v>
      </c>
      <c r="M57" s="18">
        <v>3</v>
      </c>
      <c r="N57" s="18">
        <v>2500</v>
      </c>
      <c r="O57" s="18">
        <v>50</v>
      </c>
      <c r="P57" s="18" t="s">
        <v>869</v>
      </c>
      <c r="Q57" s="18">
        <v>55</v>
      </c>
    </row>
    <row r="58" s="3" customFormat="1" ht="24.95" customHeight="1" spans="1:17">
      <c r="A58" s="18">
        <v>52</v>
      </c>
      <c r="B58" s="18" t="s">
        <v>121</v>
      </c>
      <c r="C58" s="18" t="s">
        <v>1026</v>
      </c>
      <c r="D58" s="18" t="s">
        <v>31</v>
      </c>
      <c r="E58" s="18" t="s">
        <v>32</v>
      </c>
      <c r="F58" s="18" t="s">
        <v>846</v>
      </c>
      <c r="G58" s="18" t="s">
        <v>909</v>
      </c>
      <c r="H58" s="18" t="s">
        <v>1150</v>
      </c>
      <c r="I58" s="26" t="s">
        <v>1028</v>
      </c>
      <c r="J58" s="18">
        <v>16000</v>
      </c>
      <c r="K58" s="18">
        <v>10</v>
      </c>
      <c r="L58" s="18">
        <v>4</v>
      </c>
      <c r="M58" s="18">
        <v>6</v>
      </c>
      <c r="N58" s="18">
        <v>1800</v>
      </c>
      <c r="O58" s="18">
        <v>30</v>
      </c>
      <c r="P58" s="18" t="s">
        <v>911</v>
      </c>
      <c r="Q58" s="18">
        <v>42</v>
      </c>
    </row>
    <row r="59" s="3" customFormat="1" ht="24.95" customHeight="1" spans="1:17">
      <c r="A59" s="18">
        <v>53</v>
      </c>
      <c r="B59" s="18" t="s">
        <v>1151</v>
      </c>
      <c r="C59" s="18" t="s">
        <v>376</v>
      </c>
      <c r="D59" s="18" t="s">
        <v>31</v>
      </c>
      <c r="E59" s="18" t="s">
        <v>32</v>
      </c>
      <c r="F59" s="18" t="s">
        <v>846</v>
      </c>
      <c r="G59" s="18" t="s">
        <v>909</v>
      </c>
      <c r="H59" s="18" t="s">
        <v>1152</v>
      </c>
      <c r="I59" s="26" t="s">
        <v>1153</v>
      </c>
      <c r="J59" s="18">
        <v>8500</v>
      </c>
      <c r="K59" s="18">
        <v>5</v>
      </c>
      <c r="L59" s="18">
        <v>2</v>
      </c>
      <c r="M59" s="18">
        <v>3</v>
      </c>
      <c r="N59" s="18">
        <v>1500</v>
      </c>
      <c r="O59" s="18">
        <v>22</v>
      </c>
      <c r="P59" s="18" t="s">
        <v>911</v>
      </c>
      <c r="Q59" s="18">
        <v>55</v>
      </c>
    </row>
    <row r="60" s="3" customFormat="1" ht="24.95" customHeight="1" spans="1:17">
      <c r="A60" s="18">
        <v>54</v>
      </c>
      <c r="B60" s="25" t="s">
        <v>1154</v>
      </c>
      <c r="C60" s="25" t="s">
        <v>376</v>
      </c>
      <c r="D60" s="25" t="s">
        <v>31</v>
      </c>
      <c r="E60" s="25" t="s">
        <v>32</v>
      </c>
      <c r="F60" s="25" t="s">
        <v>846</v>
      </c>
      <c r="G60" s="25" t="s">
        <v>1155</v>
      </c>
      <c r="H60" s="18" t="s">
        <v>1156</v>
      </c>
      <c r="I60" s="26" t="s">
        <v>1153</v>
      </c>
      <c r="J60" s="18">
        <v>5000</v>
      </c>
      <c r="K60" s="18">
        <v>5</v>
      </c>
      <c r="L60" s="18">
        <v>2</v>
      </c>
      <c r="M60" s="18">
        <v>3</v>
      </c>
      <c r="N60" s="18">
        <v>1800</v>
      </c>
      <c r="O60" s="18">
        <v>10</v>
      </c>
      <c r="P60" s="25" t="s">
        <v>911</v>
      </c>
      <c r="Q60" s="18">
        <v>80</v>
      </c>
    </row>
    <row r="61" s="3" customFormat="1" ht="24.95" customHeight="1" spans="1:17">
      <c r="A61" s="18">
        <v>55</v>
      </c>
      <c r="B61" s="25" t="s">
        <v>1157</v>
      </c>
      <c r="C61" s="25" t="s">
        <v>376</v>
      </c>
      <c r="D61" s="25" t="s">
        <v>31</v>
      </c>
      <c r="E61" s="25" t="s">
        <v>32</v>
      </c>
      <c r="F61" s="25" t="s">
        <v>846</v>
      </c>
      <c r="G61" s="25" t="s">
        <v>1158</v>
      </c>
      <c r="H61" s="18" t="s">
        <v>1159</v>
      </c>
      <c r="I61" s="26" t="s">
        <v>1160</v>
      </c>
      <c r="J61" s="18">
        <v>6000</v>
      </c>
      <c r="K61" s="18">
        <v>5</v>
      </c>
      <c r="L61" s="18">
        <v>2</v>
      </c>
      <c r="M61" s="18">
        <v>3</v>
      </c>
      <c r="N61" s="18">
        <v>1600</v>
      </c>
      <c r="O61" s="18">
        <v>13</v>
      </c>
      <c r="P61" s="25" t="s">
        <v>911</v>
      </c>
      <c r="Q61" s="18">
        <v>100</v>
      </c>
    </row>
    <row r="62" s="3" customFormat="1" ht="24.95" customHeight="1" spans="1:17">
      <c r="A62" s="18">
        <v>56</v>
      </c>
      <c r="B62" s="25" t="s">
        <v>298</v>
      </c>
      <c r="C62" s="25" t="s">
        <v>376</v>
      </c>
      <c r="D62" s="25" t="s">
        <v>31</v>
      </c>
      <c r="E62" s="25" t="s">
        <v>32</v>
      </c>
      <c r="F62" s="25" t="s">
        <v>846</v>
      </c>
      <c r="G62" s="25" t="s">
        <v>1161</v>
      </c>
      <c r="H62" s="18" t="s">
        <v>1162</v>
      </c>
      <c r="I62" s="26" t="s">
        <v>1163</v>
      </c>
      <c r="J62" s="18">
        <v>8500</v>
      </c>
      <c r="K62" s="18">
        <v>5</v>
      </c>
      <c r="L62" s="18">
        <v>2</v>
      </c>
      <c r="M62" s="18">
        <v>3</v>
      </c>
      <c r="N62" s="18">
        <v>1600</v>
      </c>
      <c r="O62" s="18">
        <v>12</v>
      </c>
      <c r="P62" s="25" t="s">
        <v>911</v>
      </c>
      <c r="Q62" s="18">
        <v>75</v>
      </c>
    </row>
    <row r="63" spans="1:1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1:17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1:17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1:17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1:1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1:17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1:17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1:17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1:17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1:17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1:17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1:17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1:1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1:17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1:17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1:17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</sheetData>
  <autoFilter xmlns:etc="http://www.wps.cn/officeDocument/2017/etCustomData" ref="A1:Q62" etc:filterBottomFollowUsedRange="0">
    <extLst/>
  </autoFilter>
  <mergeCells count="10">
    <mergeCell ref="A1:B1"/>
    <mergeCell ref="A2:Q2"/>
    <mergeCell ref="D3:H3"/>
    <mergeCell ref="K3:M3"/>
    <mergeCell ref="N3:O3"/>
    <mergeCell ref="A3:A4"/>
    <mergeCell ref="B3:B4"/>
    <mergeCell ref="C3:C4"/>
    <mergeCell ref="I3:I4"/>
    <mergeCell ref="Q3:Q4"/>
  </mergeCells>
  <pageMargins left="0.747916666666667" right="0.747916666666667" top="0.984027777777778" bottom="0.984027777777778" header="0.511805555555556" footer="0.511805555555556"/>
  <pageSetup paperSize="9" scale="63" firstPageNumber="18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附件1恢复农村小水源蓄水能力项目</vt:lpstr>
      <vt:lpstr>附件2畅通“中梗阻项目</vt:lpstr>
      <vt:lpstr>附件3提升山上经济作物灌溉水项目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阳芷依</cp:lastModifiedBy>
  <dcterms:created xsi:type="dcterms:W3CDTF">2006-09-24T00:00:00Z</dcterms:created>
  <cp:lastPrinted>2024-09-18T07:43:00Z</cp:lastPrinted>
  <dcterms:modified xsi:type="dcterms:W3CDTF">2024-10-31T06:49:21Z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6250869F33EF4C6280E3694002EE3BA7_13</vt:lpwstr>
  </property>
</Properties>
</file>