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yaya\Desktop\"/>
    </mc:Choice>
  </mc:AlternateContent>
  <xr:revisionPtr revIDLastSave="0" documentId="13_ncr:1_{E5632A31-E162-491C-8C85-BA2490DF1BD1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</sheets>
  <calcPr calcId="181029"/>
</workbook>
</file>

<file path=xl/calcChain.xml><?xml version="1.0" encoding="utf-8"?>
<calcChain xmlns="http://schemas.openxmlformats.org/spreadsheetml/2006/main">
  <c r="N9" i="6" l="1"/>
  <c r="M9" i="6"/>
  <c r="H9" i="6"/>
  <c r="N8" i="6"/>
  <c r="M8" i="6"/>
  <c r="H8" i="6"/>
  <c r="N7" i="6"/>
  <c r="M7" i="6"/>
  <c r="H7" i="6"/>
  <c r="N6" i="6"/>
  <c r="M6" i="6"/>
  <c r="H6" i="6"/>
  <c r="N5" i="6"/>
  <c r="M5" i="6"/>
  <c r="H5" i="6"/>
  <c r="N4" i="6"/>
  <c r="M4" i="6"/>
  <c r="H4" i="6"/>
  <c r="K84" i="5"/>
  <c r="I84" i="5"/>
  <c r="G84" i="5"/>
  <c r="E84" i="5"/>
  <c r="N72" i="4"/>
  <c r="M72" i="4"/>
  <c r="L72" i="4"/>
  <c r="K72" i="4"/>
  <c r="I72" i="4"/>
  <c r="H72" i="4"/>
  <c r="G72" i="4"/>
  <c r="E72" i="4"/>
  <c r="N71" i="4"/>
  <c r="H71" i="4"/>
  <c r="N70" i="4"/>
  <c r="H70" i="4"/>
  <c r="N69" i="4"/>
  <c r="H69" i="4"/>
  <c r="N68" i="4"/>
  <c r="H68" i="4"/>
  <c r="N67" i="4"/>
  <c r="H67" i="4"/>
  <c r="N66" i="4"/>
  <c r="H66" i="4"/>
  <c r="N65" i="4"/>
  <c r="H65" i="4"/>
  <c r="N64" i="4"/>
  <c r="H64" i="4"/>
  <c r="N63" i="4"/>
  <c r="H63" i="4"/>
  <c r="N62" i="4"/>
  <c r="H62" i="4"/>
  <c r="N61" i="4"/>
  <c r="H61" i="4"/>
  <c r="N60" i="4"/>
  <c r="H60" i="4"/>
  <c r="N59" i="4"/>
  <c r="H59" i="4"/>
  <c r="N58" i="4"/>
  <c r="H58" i="4"/>
  <c r="N57" i="4"/>
  <c r="H57" i="4"/>
  <c r="N56" i="4"/>
  <c r="H56" i="4"/>
  <c r="N55" i="4"/>
  <c r="H55" i="4"/>
  <c r="N54" i="4"/>
  <c r="H54" i="4"/>
  <c r="N53" i="4"/>
  <c r="H53" i="4"/>
  <c r="N52" i="4"/>
  <c r="H52" i="4"/>
  <c r="N51" i="4"/>
  <c r="H51" i="4"/>
  <c r="N50" i="4"/>
  <c r="H50" i="4"/>
  <c r="N49" i="4"/>
  <c r="H49" i="4"/>
  <c r="N48" i="4"/>
  <c r="H48" i="4"/>
  <c r="N47" i="4"/>
  <c r="H47" i="4"/>
  <c r="N46" i="4"/>
  <c r="H46" i="4"/>
  <c r="N45" i="4"/>
  <c r="H45" i="4"/>
  <c r="N44" i="4"/>
  <c r="H44" i="4"/>
  <c r="N43" i="4"/>
  <c r="M43" i="4"/>
  <c r="H43" i="4"/>
  <c r="N42" i="4"/>
  <c r="M42" i="4"/>
  <c r="H42" i="4"/>
  <c r="N41" i="4"/>
  <c r="M41" i="4"/>
  <c r="H41" i="4"/>
  <c r="N40" i="4"/>
  <c r="M40" i="4"/>
  <c r="H40" i="4"/>
  <c r="N39" i="4"/>
  <c r="M39" i="4"/>
  <c r="H39" i="4"/>
  <c r="N38" i="4"/>
  <c r="M38" i="4"/>
  <c r="H38" i="4"/>
  <c r="N37" i="4"/>
  <c r="M37" i="4"/>
  <c r="H37" i="4"/>
  <c r="N36" i="4"/>
  <c r="M36" i="4"/>
  <c r="H36" i="4"/>
  <c r="N35" i="4"/>
  <c r="M35" i="4"/>
  <c r="H35" i="4"/>
  <c r="N34" i="4"/>
  <c r="M34" i="4"/>
  <c r="H34" i="4"/>
  <c r="N33" i="4"/>
  <c r="M33" i="4"/>
  <c r="H33" i="4"/>
  <c r="N32" i="4"/>
  <c r="M32" i="4"/>
  <c r="H32" i="4"/>
  <c r="N31" i="4"/>
  <c r="M31" i="4"/>
  <c r="H31" i="4"/>
  <c r="N30" i="4"/>
  <c r="M30" i="4"/>
  <c r="H30" i="4"/>
  <c r="N29" i="4"/>
  <c r="M29" i="4"/>
  <c r="H29" i="4"/>
  <c r="N28" i="4"/>
  <c r="M28" i="4"/>
  <c r="H28" i="4"/>
  <c r="N27" i="4"/>
  <c r="M27" i="4"/>
  <c r="H27" i="4"/>
  <c r="N26" i="4"/>
  <c r="M26" i="4"/>
  <c r="H26" i="4"/>
  <c r="N25" i="4"/>
  <c r="M25" i="4"/>
  <c r="H25" i="4"/>
  <c r="N24" i="4"/>
  <c r="M24" i="4"/>
  <c r="H24" i="4"/>
  <c r="N23" i="4"/>
  <c r="H23" i="4"/>
  <c r="N22" i="4"/>
  <c r="M22" i="4"/>
  <c r="H22" i="4"/>
  <c r="N21" i="4"/>
  <c r="M21" i="4"/>
  <c r="H21" i="4"/>
  <c r="N20" i="4"/>
  <c r="M20" i="4"/>
  <c r="H20" i="4"/>
  <c r="N19" i="4"/>
  <c r="M19" i="4"/>
  <c r="H19" i="4"/>
  <c r="N18" i="4"/>
  <c r="M18" i="4"/>
  <c r="H18" i="4"/>
  <c r="N17" i="4"/>
  <c r="H17" i="4"/>
  <c r="N16" i="4"/>
  <c r="M16" i="4"/>
  <c r="H16" i="4"/>
  <c r="N15" i="4"/>
  <c r="H15" i="4"/>
  <c r="N14" i="4"/>
  <c r="H14" i="4"/>
  <c r="N13" i="4"/>
  <c r="M13" i="4"/>
  <c r="H13" i="4"/>
  <c r="N12" i="4"/>
  <c r="M12" i="4"/>
  <c r="H12" i="4"/>
  <c r="N11" i="4"/>
  <c r="M11" i="4"/>
  <c r="N10" i="4"/>
  <c r="M10" i="4"/>
  <c r="N9" i="4"/>
  <c r="M9" i="4"/>
  <c r="H9" i="4"/>
  <c r="N8" i="4"/>
  <c r="M8" i="4"/>
  <c r="H8" i="4"/>
  <c r="N7" i="4"/>
  <c r="M7" i="4"/>
  <c r="H7" i="4"/>
  <c r="N6" i="4"/>
  <c r="M6" i="4"/>
  <c r="H6" i="4"/>
  <c r="N5" i="4"/>
  <c r="M5" i="4"/>
  <c r="H5" i="4"/>
  <c r="N4" i="4"/>
  <c r="M4" i="4"/>
  <c r="H4" i="4"/>
  <c r="G73" i="3"/>
  <c r="F73" i="3"/>
  <c r="E73" i="3"/>
  <c r="M57" i="2"/>
  <c r="L57" i="2"/>
  <c r="G57" i="2"/>
  <c r="F57" i="2"/>
  <c r="D57" i="2"/>
  <c r="M56" i="2"/>
  <c r="G56" i="2"/>
  <c r="M55" i="2"/>
  <c r="G55" i="2"/>
  <c r="M54" i="2"/>
  <c r="G54" i="2"/>
  <c r="M53" i="2"/>
  <c r="G53" i="2"/>
  <c r="M52" i="2"/>
  <c r="G52" i="2"/>
  <c r="M51" i="2"/>
  <c r="G51" i="2"/>
  <c r="M50" i="2"/>
  <c r="G50" i="2"/>
  <c r="M49" i="2"/>
  <c r="G49" i="2"/>
  <c r="M48" i="2"/>
  <c r="G48" i="2"/>
  <c r="M47" i="2"/>
  <c r="G47" i="2"/>
  <c r="M46" i="2"/>
  <c r="G46" i="2"/>
  <c r="M45" i="2"/>
  <c r="G45" i="2"/>
  <c r="M44" i="2"/>
  <c r="G44" i="2"/>
  <c r="M43" i="2"/>
  <c r="L43" i="2"/>
  <c r="G43" i="2"/>
  <c r="M42" i="2"/>
  <c r="L42" i="2"/>
  <c r="G42" i="2"/>
  <c r="M41" i="2"/>
  <c r="L41" i="2"/>
  <c r="G41" i="2"/>
  <c r="M40" i="2"/>
  <c r="L40" i="2"/>
  <c r="G40" i="2"/>
  <c r="M39" i="2"/>
  <c r="L39" i="2"/>
  <c r="G39" i="2"/>
  <c r="M38" i="2"/>
  <c r="L38" i="2"/>
  <c r="G38" i="2"/>
  <c r="M37" i="2"/>
  <c r="L37" i="2"/>
  <c r="G37" i="2"/>
  <c r="M36" i="2"/>
  <c r="L36" i="2"/>
  <c r="G36" i="2"/>
  <c r="M35" i="2"/>
  <c r="L35" i="2"/>
  <c r="G35" i="2"/>
  <c r="M34" i="2"/>
  <c r="L34" i="2"/>
  <c r="G34" i="2"/>
  <c r="M33" i="2"/>
  <c r="L33" i="2"/>
  <c r="G33" i="2"/>
  <c r="M32" i="2"/>
  <c r="L32" i="2"/>
  <c r="G32" i="2"/>
  <c r="M31" i="2"/>
  <c r="L31" i="2"/>
  <c r="G31" i="2"/>
  <c r="M30" i="2"/>
  <c r="L30" i="2"/>
  <c r="G30" i="2"/>
  <c r="M29" i="2"/>
  <c r="L29" i="2"/>
  <c r="G29" i="2"/>
  <c r="M28" i="2"/>
  <c r="L28" i="2"/>
  <c r="G28" i="2"/>
  <c r="M27" i="2"/>
  <c r="L27" i="2"/>
  <c r="G27" i="2"/>
  <c r="M26" i="2"/>
  <c r="L26" i="2"/>
  <c r="G26" i="2"/>
  <c r="M25" i="2"/>
  <c r="L25" i="2"/>
  <c r="G25" i="2"/>
  <c r="M24" i="2"/>
  <c r="L24" i="2"/>
  <c r="G24" i="2"/>
  <c r="M23" i="2"/>
  <c r="L23" i="2"/>
  <c r="G23" i="2"/>
  <c r="M22" i="2"/>
  <c r="L22" i="2"/>
  <c r="G22" i="2"/>
  <c r="M21" i="2"/>
  <c r="L21" i="2"/>
  <c r="G21" i="2"/>
  <c r="M20" i="2"/>
  <c r="L20" i="2"/>
  <c r="G20" i="2"/>
  <c r="M19" i="2"/>
  <c r="L19" i="2"/>
  <c r="G19" i="2"/>
  <c r="M18" i="2"/>
  <c r="L18" i="2"/>
  <c r="G18" i="2"/>
  <c r="M17" i="2"/>
  <c r="L17" i="2"/>
  <c r="G17" i="2"/>
  <c r="M16" i="2"/>
  <c r="L16" i="2"/>
  <c r="G16" i="2"/>
  <c r="M15" i="2"/>
  <c r="L15" i="2"/>
  <c r="G15" i="2"/>
  <c r="M14" i="2"/>
  <c r="L14" i="2"/>
  <c r="G14" i="2"/>
  <c r="M13" i="2"/>
  <c r="L13" i="2"/>
  <c r="G13" i="2"/>
  <c r="M12" i="2"/>
  <c r="L12" i="2"/>
  <c r="G12" i="2"/>
  <c r="M11" i="2"/>
  <c r="L11" i="2"/>
  <c r="M10" i="2"/>
  <c r="L10" i="2"/>
  <c r="M9" i="2"/>
  <c r="L9" i="2"/>
  <c r="G9" i="2"/>
  <c r="M8" i="2"/>
  <c r="L8" i="2"/>
  <c r="G8" i="2"/>
  <c r="M7" i="2"/>
  <c r="L7" i="2"/>
  <c r="G7" i="2"/>
  <c r="M6" i="2"/>
  <c r="L6" i="2"/>
  <c r="G6" i="2"/>
  <c r="M5" i="2"/>
  <c r="L5" i="2"/>
  <c r="G5" i="2"/>
  <c r="M4" i="2"/>
  <c r="L4" i="2"/>
  <c r="G4" i="2"/>
  <c r="P42" i="1"/>
  <c r="P30" i="1"/>
  <c r="M30" i="1"/>
  <c r="L30" i="1"/>
  <c r="K30" i="1"/>
  <c r="J30" i="1"/>
  <c r="G30" i="1"/>
</calcChain>
</file>

<file path=xl/sharedStrings.xml><?xml version="1.0" encoding="utf-8"?>
<sst xmlns="http://schemas.openxmlformats.org/spreadsheetml/2006/main" count="1099" uniqueCount="218">
  <si>
    <t>2024年赫山区农业社会化服务任务表（供销）</t>
  </si>
  <si>
    <t>序号</t>
  </si>
  <si>
    <t>单位</t>
  </si>
  <si>
    <t>负责人</t>
  </si>
  <si>
    <t>集中育秧</t>
  </si>
  <si>
    <t>育秧（标准面积）</t>
  </si>
  <si>
    <t>金额</t>
  </si>
  <si>
    <t>机插机抛</t>
  </si>
  <si>
    <t>机插机抛（标准面积）</t>
  </si>
  <si>
    <t>其他环节（标准面积）</t>
  </si>
  <si>
    <t>追加其他环节</t>
  </si>
  <si>
    <t>总计金额</t>
  </si>
  <si>
    <t>绿色防控</t>
  </si>
  <si>
    <t>烘干</t>
  </si>
  <si>
    <t>赫山区岳家桥镇供销合作社有限责任公司</t>
  </si>
  <si>
    <t>符建平</t>
  </si>
  <si>
    <t>益阳市赫山区泉交河镇供销合作社有限责任公司</t>
  </si>
  <si>
    <t>简丽蓉</t>
  </si>
  <si>
    <t>益阳市益民农业农民专业合作社</t>
  </si>
  <si>
    <t>李旭芳</t>
  </si>
  <si>
    <t>益阳市赫山区惠民农机专业合作社</t>
  </si>
  <si>
    <t>黄卫明</t>
  </si>
  <si>
    <t>益阳市赫山区泥江口镇供销合作社有限责任公司</t>
  </si>
  <si>
    <t>蔡旭军</t>
  </si>
  <si>
    <t>益阳市赫山区兰溪镇供销合作社有限责任公司</t>
  </si>
  <si>
    <t>曹颂斌</t>
  </si>
  <si>
    <t>赫山区衡龙桥镇供销惠农服务有限公司</t>
  </si>
  <si>
    <t>聂佳蕾</t>
  </si>
  <si>
    <t>益阳市赫山区定农农机专业合作社</t>
  </si>
  <si>
    <t>肖定保</t>
  </si>
  <si>
    <t>益阳市赫山区湘玲农机专业合作社</t>
  </si>
  <si>
    <t>蔡建华</t>
  </si>
  <si>
    <t>湖南禾下土农业发展有限公司</t>
  </si>
  <si>
    <t>刘杰军</t>
  </si>
  <si>
    <t>益阳市赫山区供销合作社惠农服务有限公司</t>
  </si>
  <si>
    <t>陈勇超</t>
  </si>
  <si>
    <t>益阳市赫山区武祥水产养殖农民专业合作社</t>
  </si>
  <si>
    <t>陈祥云</t>
  </si>
  <si>
    <t>益阳绿康农业综合开发有限公司</t>
  </si>
  <si>
    <t>雷  敏</t>
  </si>
  <si>
    <t>合计</t>
  </si>
  <si>
    <t>2024年赫山区农业社会化服务任务表（经管）</t>
  </si>
  <si>
    <t>湖南江南生态农业科技开发有限公司</t>
  </si>
  <si>
    <t>邱子轩</t>
  </si>
  <si>
    <t>益阳市赫山区光伍农机专业合作社</t>
  </si>
  <si>
    <t>汤新雨</t>
  </si>
  <si>
    <t>益阳市赫山区超胜农机专业合作社</t>
  </si>
  <si>
    <t>孙端辉</t>
  </si>
  <si>
    <t>益阳市赫山区岳好农机专业合作社</t>
  </si>
  <si>
    <t>王冶邦</t>
  </si>
  <si>
    <t>益阳市赫山区宏柳农机专业合作社</t>
  </si>
  <si>
    <t>曹运兵</t>
  </si>
  <si>
    <t>益阳市赫泉种养农民专业合作社</t>
  </si>
  <si>
    <t>温帅雄</t>
  </si>
  <si>
    <t>益阳市赫山区再良农机专业合作社</t>
  </si>
  <si>
    <t>余再良</t>
  </si>
  <si>
    <t>益阳市赫山区福稻农机专业合作社</t>
  </si>
  <si>
    <t>郭世贤</t>
  </si>
  <si>
    <t>2024年赫山区农业社会化服务任务表（财政）</t>
  </si>
  <si>
    <t>金额（万元）</t>
  </si>
  <si>
    <t>益阳市赫山区龙荣水稻种植专业合作社</t>
  </si>
  <si>
    <t>刘飞军</t>
  </si>
  <si>
    <t>益阳市赫山区高梁坪农机专业合作社</t>
  </si>
  <si>
    <t>夏志鹏</t>
  </si>
  <si>
    <t>供销、经管和财政其他及追加环节总计：12.65+87.24+95.67+45=</t>
  </si>
  <si>
    <t>2024年赫山区农业社会化服务任务表（农机）</t>
  </si>
  <si>
    <t>益阳市赫山区常青农机专业合作社</t>
  </si>
  <si>
    <t>段常青</t>
  </si>
  <si>
    <t>湖南万颗农业发展有限公司</t>
  </si>
  <si>
    <t>何浩</t>
  </si>
  <si>
    <t>益阳市赫山区运春农机专业合作社</t>
  </si>
  <si>
    <t>何宜春</t>
  </si>
  <si>
    <t>益阳市赫山区芳兰农机专业合作社</t>
  </si>
  <si>
    <t>黄赛斌</t>
  </si>
  <si>
    <t>益阳市赫山区跃红农机专业合作社</t>
  </si>
  <si>
    <t>周光跃</t>
  </si>
  <si>
    <t>益阳市赫山区同富农机服务专业合作社</t>
  </si>
  <si>
    <t>邓军辉</t>
  </si>
  <si>
    <t>益阳市赫山区广联农机专业合作社</t>
  </si>
  <si>
    <t>周碧云</t>
  </si>
  <si>
    <t>益阳市赫山区建民农机专业合作社</t>
  </si>
  <si>
    <t>李电波</t>
  </si>
  <si>
    <t>益阳市朝阳星飞农机作业专业合作社</t>
  </si>
  <si>
    <t>谭新桥</t>
  </si>
  <si>
    <t>益阳市永超农机农民专业合作社</t>
  </si>
  <si>
    <t>曹介民</t>
  </si>
  <si>
    <t>陈华玲</t>
  </si>
  <si>
    <t>益阳市赫山区新建农机专业合作社</t>
  </si>
  <si>
    <t>杨利明</t>
  </si>
  <si>
    <t>益阳市赫山区金竹坪农业机械专业合作社</t>
  </si>
  <si>
    <t>陈军飞</t>
  </si>
  <si>
    <t>益阳市赫山区立红农机专业合作社</t>
  </si>
  <si>
    <t>张立红</t>
  </si>
  <si>
    <t>2024年赫山区农业社会化服务任务表</t>
  </si>
  <si>
    <t>机插机抛社会化服务（含育秧）面积</t>
  </si>
  <si>
    <t>补贴标准（元/亩）</t>
  </si>
  <si>
    <t>机插机抛北斗数据合格面积</t>
  </si>
  <si>
    <t>机插机抛社会化服务金额（元）</t>
  </si>
  <si>
    <t>其他环节（亩）</t>
  </si>
  <si>
    <t>备注</t>
  </si>
  <si>
    <t>42+10</t>
  </si>
  <si>
    <t>财政   供销</t>
  </si>
  <si>
    <t>供销  978328.4</t>
  </si>
  <si>
    <t>蔡术军</t>
  </si>
  <si>
    <t>益阳市赫山区欧江岔镇供销合作社有限公司</t>
  </si>
  <si>
    <t>陈清明</t>
  </si>
  <si>
    <t>益阳市赫山区阳亿农机专业合作社</t>
  </si>
  <si>
    <t>张兴旺</t>
  </si>
  <si>
    <t>财政   经管</t>
  </si>
  <si>
    <t>经管</t>
  </si>
  <si>
    <t>供销   经管</t>
  </si>
  <si>
    <t>经管957264.4</t>
  </si>
  <si>
    <t>益阳市赫山区永强水产科技专业合作社</t>
  </si>
  <si>
    <t>刘永强</t>
  </si>
  <si>
    <t>财政</t>
  </si>
  <si>
    <t>湖南中亿现代农业发展股份有限公司</t>
  </si>
  <si>
    <t>俞聪</t>
  </si>
  <si>
    <t>个人</t>
  </si>
  <si>
    <t>刘进良</t>
  </si>
  <si>
    <t xml:space="preserve"> </t>
  </si>
  <si>
    <t>益阳市赫山区好宽农机专业合作社</t>
  </si>
  <si>
    <t>周仁康</t>
  </si>
  <si>
    <t>益阳市赫山区立丰水稻种植专业合作社</t>
  </si>
  <si>
    <t>薛永强</t>
  </si>
  <si>
    <t>益阳市赫山区朝贤农机专业合作社</t>
  </si>
  <si>
    <t>徐应林</t>
  </si>
  <si>
    <t>益阳市赫山区顺应农机专业合作社</t>
  </si>
  <si>
    <t>刘玉军</t>
  </si>
  <si>
    <t>益阳市赫山区玉光水稻种植农民专业合作社</t>
  </si>
  <si>
    <t>李玉光</t>
  </si>
  <si>
    <t>益阳市赫山区旺府家庭农场</t>
  </si>
  <si>
    <t>陈腊清</t>
  </si>
  <si>
    <t>益阳市赫山区瑶华水稻种植农民专业合作 社</t>
  </si>
  <si>
    <t>王德强</t>
  </si>
  <si>
    <t>益阳市卫红农机专业合作社</t>
  </si>
  <si>
    <t>盛洪春</t>
  </si>
  <si>
    <t>个人农机</t>
  </si>
  <si>
    <t>王壮华</t>
  </si>
  <si>
    <t>益阳市广慧种养专业合作社</t>
  </si>
  <si>
    <t>余海兵</t>
  </si>
  <si>
    <t>益阳市赫山区众鑫农机专业合作社</t>
  </si>
  <si>
    <t>张志辉</t>
  </si>
  <si>
    <t>杨志强</t>
  </si>
  <si>
    <t>益阳市赫山区石家家庭农场</t>
  </si>
  <si>
    <t>石国中</t>
  </si>
  <si>
    <t>益阳市赫山区优享种植专业合作社</t>
  </si>
  <si>
    <t>刘世兵</t>
  </si>
  <si>
    <t>2024赫山区农业社会化服务作业面积区级复核情况表（公示）</t>
  </si>
  <si>
    <t>乡镇</t>
  </si>
  <si>
    <t>联系人</t>
  </si>
  <si>
    <t>机插机抛社会化服务面积（亩）</t>
  </si>
  <si>
    <t>绿色防控（亩）</t>
  </si>
  <si>
    <t>烘干仓储（亩或吨）</t>
  </si>
  <si>
    <t>岳家桥镇</t>
  </si>
  <si>
    <t>益阳市赫山区恒茂农机专业合作社</t>
  </si>
  <si>
    <t>谢晶</t>
  </si>
  <si>
    <t>龙光桥镇</t>
  </si>
  <si>
    <t>湖南农田谋士现代农业集团有限公司</t>
  </si>
  <si>
    <t>兰溪镇</t>
  </si>
  <si>
    <t>曹重阳</t>
  </si>
  <si>
    <t>泥江口镇</t>
  </si>
  <si>
    <t>益阳市湘豫农林业综合开发农民专业合作社</t>
  </si>
  <si>
    <t>八字哨镇</t>
  </si>
  <si>
    <t>益阳市牧笛农机专业合作社</t>
  </si>
  <si>
    <t>赵建乐</t>
  </si>
  <si>
    <t>益阳市乡约农牧农业科技开发有限公司</t>
  </si>
  <si>
    <t>欧江岔镇</t>
  </si>
  <si>
    <t>益阳市赫山区清明水稻种植专业合作社</t>
  </si>
  <si>
    <t>夏喜新</t>
  </si>
  <si>
    <t>衡龙桥镇</t>
  </si>
  <si>
    <t>泉交河镇</t>
  </si>
  <si>
    <t>益阳市赫山区浩浩种植专业合作社</t>
  </si>
  <si>
    <t>笔架山乡</t>
  </si>
  <si>
    <t>会龙山街道</t>
  </si>
  <si>
    <t>湖南裕国登农业综合开发有限公司</t>
  </si>
  <si>
    <t>新市渡镇</t>
  </si>
  <si>
    <t>益阳市赫山区铁牛农机专业合作社</t>
  </si>
  <si>
    <t>姚志明</t>
  </si>
  <si>
    <t>益阳市赫山区壮华水稻种植农民专业合作社</t>
  </si>
  <si>
    <t>益阳市赫山区双丰水稻种植专业合作社</t>
  </si>
  <si>
    <t>益阳市赫山区红卫家庭农场</t>
  </si>
  <si>
    <t>李红卫</t>
  </si>
  <si>
    <t>益阳市赫山区泓丰农机专业合作社</t>
  </si>
  <si>
    <t>夏言震</t>
  </si>
  <si>
    <t>益阳赫山区赛祥种养专业合作社</t>
  </si>
  <si>
    <t>刘赛红</t>
  </si>
  <si>
    <t>益阳市赫山区益旺水稻种植农民专业合作社</t>
  </si>
  <si>
    <t>欧阳正明</t>
  </si>
  <si>
    <t>益阳市赫山区旭牧农机专业合作社</t>
  </si>
  <si>
    <t>刘勇</t>
  </si>
  <si>
    <t>益阳市赫山区顺旺家庭农场</t>
  </si>
  <si>
    <t>符迎春</t>
  </si>
  <si>
    <t>益阳市赫山区万源家庭农场</t>
  </si>
  <si>
    <t>王玉保</t>
  </si>
  <si>
    <t>益阳市赫山区晨坤农机专业合作社</t>
  </si>
  <si>
    <t>邓泗明</t>
  </si>
  <si>
    <t>益阳市赫山区砖桥水稻种植专业合作社</t>
  </si>
  <si>
    <t>周惠华</t>
  </si>
  <si>
    <t>益阳市友伏生态种养专业合作社</t>
  </si>
  <si>
    <t>孙友伏</t>
  </si>
  <si>
    <t>益阳市赫山区欧江岔家庭农场</t>
  </si>
  <si>
    <t>蒋劲松</t>
  </si>
  <si>
    <t>益阳市赫山区小文水稻种植专业合作社</t>
  </si>
  <si>
    <t>文军</t>
  </si>
  <si>
    <t>益阳市赫山区南湖家庭农场</t>
  </si>
  <si>
    <t>何正南</t>
  </si>
  <si>
    <t>益阳市赫山区吉泉水稻种植专业合作社</t>
  </si>
  <si>
    <t>谢阳全</t>
  </si>
  <si>
    <t>2024年赫山区农业社会化服务任务完成表</t>
  </si>
  <si>
    <t>机插机抛北斗数据合格面积（亩）</t>
  </si>
  <si>
    <t>供销</t>
  </si>
  <si>
    <t>益阳市赫山区瑶华水稻种植农民专业合作社</t>
  </si>
  <si>
    <t>益阳市赫山区双峰水稻种植专业合作社</t>
  </si>
  <si>
    <t>益阳市赫山区鸿丰农机专业合作社</t>
  </si>
  <si>
    <t>机插机抛社会化服务面积</t>
  </si>
  <si>
    <t>汤应平</t>
  </si>
  <si>
    <t>潘迎周</t>
  </si>
  <si>
    <t>贾学球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</si>
</sst>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_ "/>
    <numFmt numFmtId="179" formatCode="0.00_ "/>
  </numFmts>
  <fonts count="6">
    <font>
      <sz val="11"/>
      <color theme="1"/>
      <name val="宋体"/>
      <charset val="134"/>
      <scheme val="minor"/>
    </font>
    <font>
      <b/>
      <sz val="24"/>
      <color theme="1"/>
      <name val="华文仿宋"/>
      <charset val="134"/>
    </font>
    <font>
      <sz val="11"/>
      <color indexed="8"/>
      <name val="simsun"/>
      <charset val="134"/>
    </font>
    <font>
      <sz val="16"/>
      <color theme="1"/>
      <name val="方正小标宋简体"/>
      <charset val="134"/>
    </font>
    <font>
      <sz val="10.45"/>
      <color rgb="FF000000"/>
      <name val="FangSong_GB2312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178" fontId="0" fillId="0" borderId="13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8" fontId="0" fillId="0" borderId="5" xfId="0" applyNumberForma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178" fontId="0" fillId="0" borderId="7" xfId="0" applyNumberFormat="1" applyBorder="1" applyAlignment="1">
      <alignment horizontal="center" vertical="center" wrapText="1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178" fontId="0" fillId="0" borderId="0" xfId="0" applyNumberFormat="1" applyAlignment="1">
      <alignment horizontal="center" vertical="center" wrapText="1"/>
    </xf>
    <xf numFmtId="178" fontId="0" fillId="0" borderId="6" xfId="0" applyNumberFormat="1" applyBorder="1" applyAlignment="1">
      <alignment horizontal="center" vertical="center" wrapText="1"/>
    </xf>
    <xf numFmtId="179" fontId="0" fillId="0" borderId="1" xfId="0" applyNumberFormat="1" applyBorder="1" applyAlignment="1">
      <alignment horizontal="center" vertical="center" wrapText="1"/>
    </xf>
    <xf numFmtId="17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8" fontId="0" fillId="0" borderId="5" xfId="0" applyNumberFormat="1" applyBorder="1" applyAlignment="1">
      <alignment horizontal="center" vertical="center" wrapText="1"/>
    </xf>
    <xf numFmtId="178" fontId="0" fillId="0" borderId="6" xfId="0" applyNumberFormat="1" applyBorder="1" applyAlignment="1">
      <alignment horizontal="center" vertical="center" wrapText="1"/>
    </xf>
    <xf numFmtId="178" fontId="0" fillId="0" borderId="7" xfId="0" applyNumberForma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2"/>
  <sheetViews>
    <sheetView topLeftCell="A25" workbookViewId="0">
      <selection activeCell="F17" sqref="F17"/>
    </sheetView>
  </sheetViews>
  <sheetFormatPr defaultColWidth="9" defaultRowHeight="13.5"/>
  <cols>
    <col min="1" max="1" width="4" customWidth="1"/>
    <col min="2" max="2" width="21.25" customWidth="1"/>
    <col min="3" max="3" width="7.375" customWidth="1"/>
    <col min="4" max="4" width="8.125" customWidth="1"/>
    <col min="5" max="5" width="6.75" customWidth="1"/>
    <col min="6" max="6" width="7.5" customWidth="1"/>
    <col min="7" max="7" width="6.875" customWidth="1"/>
    <col min="8" max="8" width="7" customWidth="1"/>
    <col min="9" max="9" width="8.875" customWidth="1"/>
    <col min="10" max="10" width="7.125" customWidth="1"/>
    <col min="11" max="11" width="7.5" customWidth="1"/>
    <col min="12" max="12" width="7.375" customWidth="1"/>
    <col min="13" max="13" width="8.375" customWidth="1"/>
    <col min="14" max="14" width="6.5" customWidth="1"/>
    <col min="15" max="15" width="8.375" customWidth="1"/>
    <col min="16" max="16" width="9.375" customWidth="1"/>
  </cols>
  <sheetData>
    <row r="1" spans="1:16" ht="29.1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ht="20.100000000000001" customHeight="1">
      <c r="A2" s="31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1" t="s">
        <v>6</v>
      </c>
      <c r="G2" s="31" t="s">
        <v>7</v>
      </c>
      <c r="H2" s="31" t="s">
        <v>8</v>
      </c>
      <c r="I2" s="31" t="s">
        <v>6</v>
      </c>
      <c r="J2" s="31" t="s">
        <v>9</v>
      </c>
      <c r="K2" s="31"/>
      <c r="L2" s="31"/>
      <c r="M2" s="31"/>
      <c r="N2" s="31" t="s">
        <v>10</v>
      </c>
      <c r="O2" s="31" t="s">
        <v>6</v>
      </c>
      <c r="P2" s="31" t="s">
        <v>11</v>
      </c>
    </row>
    <row r="3" spans="1:16" ht="21" customHeight="1">
      <c r="A3" s="31"/>
      <c r="B3" s="31"/>
      <c r="C3" s="31"/>
      <c r="D3" s="31"/>
      <c r="E3" s="31"/>
      <c r="F3" s="31"/>
      <c r="G3" s="31"/>
      <c r="H3" s="31"/>
      <c r="I3" s="31"/>
      <c r="J3" s="1" t="s">
        <v>12</v>
      </c>
      <c r="K3" s="1" t="s">
        <v>6</v>
      </c>
      <c r="L3" s="1" t="s">
        <v>13</v>
      </c>
      <c r="M3" s="1" t="s">
        <v>6</v>
      </c>
      <c r="N3" s="31"/>
      <c r="O3" s="31"/>
      <c r="P3" s="31"/>
    </row>
    <row r="4" spans="1:16" ht="27" customHeight="1">
      <c r="A4" s="1">
        <v>1</v>
      </c>
      <c r="B4" s="1" t="s">
        <v>14</v>
      </c>
      <c r="C4" s="1" t="s">
        <v>15</v>
      </c>
      <c r="D4" s="2">
        <v>11991.59</v>
      </c>
      <c r="E4" s="2">
        <v>1374.236214</v>
      </c>
      <c r="F4" s="2">
        <v>119888.36730935999</v>
      </c>
      <c r="G4" s="2">
        <v>11991.59</v>
      </c>
      <c r="H4" s="2">
        <v>5772.7514259999998</v>
      </c>
      <c r="I4" s="2">
        <v>503614.83440424001</v>
      </c>
      <c r="J4" s="32">
        <v>600</v>
      </c>
      <c r="K4" s="33"/>
      <c r="L4" s="34"/>
      <c r="M4" s="2">
        <v>52344</v>
      </c>
      <c r="N4" s="2"/>
      <c r="O4" s="2"/>
      <c r="P4" s="2">
        <v>675847.20171359996</v>
      </c>
    </row>
    <row r="5" spans="1:16" ht="30" customHeight="1">
      <c r="A5" s="1">
        <v>2</v>
      </c>
      <c r="B5" s="1" t="s">
        <v>16</v>
      </c>
      <c r="C5" s="1" t="s">
        <v>17</v>
      </c>
      <c r="D5" s="2">
        <v>1147</v>
      </c>
      <c r="E5" s="2">
        <v>131.4462</v>
      </c>
      <c r="F5" s="2">
        <v>11467.366488</v>
      </c>
      <c r="G5" s="2">
        <v>1147</v>
      </c>
      <c r="H5" s="2">
        <v>552.16579999999999</v>
      </c>
      <c r="I5" s="2">
        <v>48170.944391999998</v>
      </c>
      <c r="J5" s="32"/>
      <c r="K5" s="33"/>
      <c r="L5" s="34"/>
      <c r="M5" s="2"/>
      <c r="N5" s="2">
        <v>500</v>
      </c>
      <c r="O5" s="2">
        <v>43620</v>
      </c>
      <c r="P5" s="2">
        <v>103258.31088</v>
      </c>
    </row>
    <row r="6" spans="1:16" ht="27.95" customHeight="1">
      <c r="A6" s="1">
        <v>3</v>
      </c>
      <c r="B6" s="1" t="s">
        <v>18</v>
      </c>
      <c r="C6" s="1" t="s">
        <v>19</v>
      </c>
      <c r="D6" s="2">
        <v>8238.9</v>
      </c>
      <c r="E6" s="2">
        <v>944.17794000000004</v>
      </c>
      <c r="F6" s="2">
        <v>82370.0834856</v>
      </c>
      <c r="G6" s="2">
        <v>8238.9</v>
      </c>
      <c r="H6" s="2">
        <v>3966.2064599999999</v>
      </c>
      <c r="I6" s="2">
        <v>346011.8515704</v>
      </c>
      <c r="J6" s="32">
        <v>350</v>
      </c>
      <c r="K6" s="33"/>
      <c r="L6" s="34"/>
      <c r="M6" s="2">
        <v>30534</v>
      </c>
      <c r="N6" s="2"/>
      <c r="O6" s="2"/>
      <c r="P6" s="2">
        <v>458915.93505600002</v>
      </c>
    </row>
    <row r="7" spans="1:16" ht="27" customHeight="1">
      <c r="A7" s="1">
        <v>4</v>
      </c>
      <c r="B7" s="1" t="s">
        <v>20</v>
      </c>
      <c r="C7" s="1" t="s">
        <v>21</v>
      </c>
      <c r="D7" s="2">
        <v>1788</v>
      </c>
      <c r="E7" s="2">
        <v>204.90479999999999</v>
      </c>
      <c r="F7" s="2">
        <v>17875.894752</v>
      </c>
      <c r="G7" s="2">
        <v>1788</v>
      </c>
      <c r="H7" s="2">
        <v>860.7432</v>
      </c>
      <c r="I7" s="2">
        <v>75091.236768000002</v>
      </c>
      <c r="J7" s="32"/>
      <c r="K7" s="33"/>
      <c r="L7" s="34"/>
      <c r="M7" s="2"/>
      <c r="N7" s="2"/>
      <c r="O7" s="2"/>
      <c r="P7" s="2">
        <v>92967.131519999995</v>
      </c>
    </row>
    <row r="8" spans="1:16" ht="27.95" customHeight="1">
      <c r="A8" s="1">
        <v>5</v>
      </c>
      <c r="B8" s="1" t="s">
        <v>22</v>
      </c>
      <c r="C8" s="1" t="s">
        <v>23</v>
      </c>
      <c r="D8" s="2">
        <v>4448.34</v>
      </c>
      <c r="E8" s="2">
        <v>509.779764</v>
      </c>
      <c r="F8" s="2">
        <v>44473.186611359997</v>
      </c>
      <c r="G8" s="2">
        <v>4448.34</v>
      </c>
      <c r="H8" s="2">
        <v>2141.4308759999999</v>
      </c>
      <c r="I8" s="2">
        <v>186818.42962223999</v>
      </c>
      <c r="J8" s="32"/>
      <c r="K8" s="33"/>
      <c r="L8" s="34"/>
      <c r="M8" s="2"/>
      <c r="N8" s="2"/>
      <c r="O8" s="2"/>
      <c r="P8" s="2">
        <v>231291.61623360001</v>
      </c>
    </row>
    <row r="9" spans="1:16" ht="27.95" customHeight="1">
      <c r="A9" s="1">
        <v>6</v>
      </c>
      <c r="B9" s="1" t="s">
        <v>24</v>
      </c>
      <c r="C9" s="1" t="s">
        <v>25</v>
      </c>
      <c r="D9" s="2">
        <v>11006.4</v>
      </c>
      <c r="E9" s="2">
        <v>1261.3334400000001</v>
      </c>
      <c r="F9" s="2">
        <v>110038.72930560001</v>
      </c>
      <c r="G9" s="2">
        <v>11006.4</v>
      </c>
      <c r="H9" s="2">
        <v>5298.4809599999999</v>
      </c>
      <c r="I9" s="2">
        <v>462239.47895040002</v>
      </c>
      <c r="J9" s="32">
        <v>500</v>
      </c>
      <c r="K9" s="33"/>
      <c r="L9" s="34"/>
      <c r="M9" s="2">
        <v>43620</v>
      </c>
      <c r="N9" s="2"/>
      <c r="O9" s="2"/>
      <c r="P9" s="2">
        <v>615898.20825599995</v>
      </c>
    </row>
    <row r="10" spans="1:16" ht="29.1" customHeight="1">
      <c r="A10" s="1">
        <v>7</v>
      </c>
      <c r="B10" s="1" t="s">
        <v>26</v>
      </c>
      <c r="C10" s="1" t="s">
        <v>27</v>
      </c>
      <c r="D10" s="2">
        <v>294.39999999999998</v>
      </c>
      <c r="E10" s="2">
        <v>33.738239999999998</v>
      </c>
      <c r="F10" s="2">
        <v>2943.3240575999998</v>
      </c>
      <c r="G10" s="2">
        <v>294.39999999999998</v>
      </c>
      <c r="H10" s="2">
        <v>141.72416000000001</v>
      </c>
      <c r="I10" s="2">
        <v>12364.0157184</v>
      </c>
      <c r="J10" s="32"/>
      <c r="K10" s="33"/>
      <c r="L10" s="34"/>
      <c r="M10" s="2"/>
      <c r="N10" s="2"/>
      <c r="O10" s="2"/>
      <c r="P10" s="2">
        <v>15307.339776000001</v>
      </c>
    </row>
    <row r="11" spans="1:16" ht="29.1" customHeight="1">
      <c r="A11" s="1">
        <v>8</v>
      </c>
      <c r="B11" s="1" t="s">
        <v>28</v>
      </c>
      <c r="C11" s="1" t="s">
        <v>29</v>
      </c>
      <c r="D11" s="2">
        <v>2489.2600000000002</v>
      </c>
      <c r="E11" s="2">
        <v>285.26919600000002</v>
      </c>
      <c r="F11" s="2">
        <v>24886.884659039999</v>
      </c>
      <c r="G11" s="2">
        <v>2489.2600000000002</v>
      </c>
      <c r="H11" s="2">
        <v>1198.3297640000001</v>
      </c>
      <c r="I11" s="2">
        <v>104542.28861136</v>
      </c>
      <c r="J11" s="32"/>
      <c r="K11" s="33"/>
      <c r="L11" s="34"/>
      <c r="M11" s="2"/>
      <c r="N11" s="2"/>
      <c r="O11" s="2"/>
      <c r="P11" s="2">
        <v>129429.1732704</v>
      </c>
    </row>
    <row r="12" spans="1:16" ht="27" customHeight="1">
      <c r="A12" s="1">
        <v>9</v>
      </c>
      <c r="B12" s="1" t="s">
        <v>30</v>
      </c>
      <c r="C12" s="1" t="s">
        <v>31</v>
      </c>
      <c r="D12" s="2">
        <v>2019.17</v>
      </c>
      <c r="E12" s="2">
        <v>231.39688200000001</v>
      </c>
      <c r="F12" s="2">
        <v>20187.063985680001</v>
      </c>
      <c r="G12" s="2">
        <v>2019.17</v>
      </c>
      <c r="H12" s="2">
        <v>972.02843800000005</v>
      </c>
      <c r="I12" s="2">
        <v>84799.760931120007</v>
      </c>
      <c r="J12" s="32"/>
      <c r="K12" s="33"/>
      <c r="L12" s="34"/>
      <c r="M12" s="2"/>
      <c r="N12" s="2"/>
      <c r="O12" s="2"/>
      <c r="P12" s="2">
        <v>104986.8249168</v>
      </c>
    </row>
    <row r="13" spans="1:16" ht="23.1" customHeight="1">
      <c r="A13" s="1">
        <v>10</v>
      </c>
      <c r="B13" s="1" t="s">
        <v>32</v>
      </c>
      <c r="C13" s="1" t="s">
        <v>33</v>
      </c>
      <c r="D13" s="2">
        <v>4901.8599999999997</v>
      </c>
      <c r="E13" s="2">
        <v>561.75315599999999</v>
      </c>
      <c r="F13" s="2">
        <v>49007.345329440002</v>
      </c>
      <c r="G13" s="2">
        <v>4901.8599999999997</v>
      </c>
      <c r="H13" s="2">
        <v>2359.755404</v>
      </c>
      <c r="I13" s="2">
        <v>205865.06144496001</v>
      </c>
      <c r="J13" s="32"/>
      <c r="K13" s="33"/>
      <c r="L13" s="34"/>
      <c r="M13" s="2"/>
      <c r="N13" s="2"/>
      <c r="O13" s="2"/>
      <c r="P13" s="2">
        <v>254872.40677440001</v>
      </c>
    </row>
    <row r="14" spans="1:16" ht="29.1" customHeight="1">
      <c r="A14" s="1">
        <v>11</v>
      </c>
      <c r="B14" s="1" t="s">
        <v>34</v>
      </c>
      <c r="C14" s="1" t="s">
        <v>35</v>
      </c>
      <c r="D14" s="2"/>
      <c r="E14" s="2"/>
      <c r="F14" s="2"/>
      <c r="G14" s="2"/>
      <c r="H14" s="2"/>
      <c r="I14" s="2"/>
      <c r="J14" s="32"/>
      <c r="K14" s="33"/>
      <c r="L14" s="34"/>
      <c r="M14" s="2"/>
      <c r="N14" s="2">
        <v>9500</v>
      </c>
      <c r="O14" s="2">
        <v>828780</v>
      </c>
      <c r="P14" s="2">
        <v>828780</v>
      </c>
    </row>
    <row r="15" spans="1:16" ht="32.1" customHeight="1">
      <c r="A15" s="1">
        <v>12</v>
      </c>
      <c r="B15" s="1" t="s">
        <v>36</v>
      </c>
      <c r="C15" s="1" t="s">
        <v>37</v>
      </c>
      <c r="D15" s="2">
        <v>916.41</v>
      </c>
      <c r="E15" s="2">
        <v>105.02058599999999</v>
      </c>
      <c r="F15" s="2">
        <v>9161.9959226400006</v>
      </c>
      <c r="G15" s="2">
        <v>916.41</v>
      </c>
      <c r="H15" s="2">
        <v>441.15977400000003</v>
      </c>
      <c r="I15" s="2">
        <v>38486.77868376</v>
      </c>
      <c r="J15" s="32"/>
      <c r="K15" s="33"/>
      <c r="L15" s="34"/>
      <c r="M15" s="2"/>
      <c r="N15" s="2"/>
      <c r="O15" s="2"/>
      <c r="P15" s="2">
        <v>47648.774606400002</v>
      </c>
    </row>
    <row r="16" spans="1:16" ht="32.1" customHeight="1">
      <c r="A16" s="1">
        <v>13</v>
      </c>
      <c r="B16" s="1" t="s">
        <v>38</v>
      </c>
      <c r="C16" s="1" t="s">
        <v>39</v>
      </c>
      <c r="D16" s="2">
        <v>1553.46</v>
      </c>
      <c r="E16" s="2">
        <v>178.02651599999999</v>
      </c>
      <c r="F16" s="2">
        <v>15531.03325584</v>
      </c>
      <c r="G16" s="2">
        <v>1553.46</v>
      </c>
      <c r="H16" s="2">
        <v>747.835644</v>
      </c>
      <c r="I16" s="2">
        <v>65241.181582559999</v>
      </c>
      <c r="J16" s="32"/>
      <c r="K16" s="33"/>
      <c r="L16" s="34"/>
      <c r="M16" s="2"/>
      <c r="N16" s="2"/>
      <c r="O16" s="2"/>
      <c r="P16" s="2">
        <v>80772.214838400003</v>
      </c>
    </row>
    <row r="17" spans="1:16" ht="32.1" customHeight="1">
      <c r="A17" s="1"/>
      <c r="B17" s="1" t="s">
        <v>40</v>
      </c>
      <c r="C17" s="1"/>
      <c r="D17" s="2">
        <v>50794.79</v>
      </c>
      <c r="E17" s="2">
        <v>5821.082934</v>
      </c>
      <c r="F17" s="2">
        <v>507831.27516215999</v>
      </c>
      <c r="G17" s="2">
        <v>50794.79</v>
      </c>
      <c r="H17" s="2">
        <v>24452.611905999998</v>
      </c>
      <c r="I17" s="2">
        <v>2133245.8626794401</v>
      </c>
      <c r="J17" s="32">
        <v>1450</v>
      </c>
      <c r="K17" s="33"/>
      <c r="L17" s="34"/>
      <c r="M17" s="2">
        <v>126498</v>
      </c>
      <c r="N17" s="2">
        <v>10000</v>
      </c>
      <c r="O17" s="2">
        <v>872400</v>
      </c>
      <c r="P17" s="2">
        <v>3639975.1378416</v>
      </c>
    </row>
    <row r="18" spans="1:16" ht="54" customHeight="1">
      <c r="A18" s="30" t="s">
        <v>41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</row>
    <row r="19" spans="1:16" ht="27.95" customHeight="1">
      <c r="A19" s="31" t="s">
        <v>1</v>
      </c>
      <c r="B19" s="31" t="s">
        <v>2</v>
      </c>
      <c r="C19" s="31" t="s">
        <v>3</v>
      </c>
      <c r="D19" s="31" t="s">
        <v>4</v>
      </c>
      <c r="E19" s="31" t="s">
        <v>5</v>
      </c>
      <c r="F19" s="31" t="s">
        <v>6</v>
      </c>
      <c r="G19" s="31" t="s">
        <v>7</v>
      </c>
      <c r="H19" s="31" t="s">
        <v>8</v>
      </c>
      <c r="I19" s="31" t="s">
        <v>6</v>
      </c>
      <c r="J19" s="31" t="s">
        <v>9</v>
      </c>
      <c r="K19" s="31"/>
      <c r="L19" s="31"/>
      <c r="M19" s="31"/>
      <c r="N19" s="31" t="s">
        <v>10</v>
      </c>
      <c r="O19" s="31" t="s">
        <v>6</v>
      </c>
      <c r="P19" s="31" t="s">
        <v>11</v>
      </c>
    </row>
    <row r="20" spans="1:16" ht="29.1" customHeight="1">
      <c r="A20" s="31"/>
      <c r="B20" s="31"/>
      <c r="C20" s="31"/>
      <c r="D20" s="31"/>
      <c r="E20" s="31"/>
      <c r="F20" s="31"/>
      <c r="G20" s="31"/>
      <c r="H20" s="31"/>
      <c r="I20" s="31"/>
      <c r="J20" s="1" t="s">
        <v>12</v>
      </c>
      <c r="K20" s="1" t="s">
        <v>6</v>
      </c>
      <c r="L20" s="1" t="s">
        <v>13</v>
      </c>
      <c r="M20" s="1" t="s">
        <v>6</v>
      </c>
      <c r="N20" s="31"/>
      <c r="O20" s="31"/>
      <c r="P20" s="31"/>
    </row>
    <row r="21" spans="1:16" ht="32.1" customHeight="1">
      <c r="A21" s="1">
        <v>1</v>
      </c>
      <c r="B21" s="1" t="s">
        <v>42</v>
      </c>
      <c r="C21" s="1" t="s">
        <v>43</v>
      </c>
      <c r="D21" s="1"/>
      <c r="E21" s="1"/>
      <c r="F21" s="1"/>
      <c r="G21" s="3">
        <v>5077</v>
      </c>
      <c r="H21" s="1"/>
      <c r="I21" s="1"/>
      <c r="J21" s="1">
        <v>10770</v>
      </c>
      <c r="K21" s="1">
        <v>17.489999999999998</v>
      </c>
      <c r="L21" s="1"/>
      <c r="M21" s="1"/>
      <c r="N21" s="1"/>
      <c r="O21" s="1"/>
      <c r="P21" s="1">
        <v>17.489999999999998</v>
      </c>
    </row>
    <row r="22" spans="1:16" ht="32.1" customHeight="1">
      <c r="A22" s="1">
        <v>2</v>
      </c>
      <c r="B22" s="1" t="s">
        <v>44</v>
      </c>
      <c r="C22" s="1" t="s">
        <v>45</v>
      </c>
      <c r="D22" s="1"/>
      <c r="E22" s="1"/>
      <c r="F22" s="1"/>
      <c r="G22" s="1">
        <v>4604</v>
      </c>
      <c r="H22" s="1"/>
      <c r="I22" s="1"/>
      <c r="J22" s="1">
        <v>2700</v>
      </c>
      <c r="K22" s="1">
        <v>4.38</v>
      </c>
      <c r="L22" s="1">
        <v>2500</v>
      </c>
      <c r="M22" s="1">
        <v>4.75</v>
      </c>
      <c r="N22" s="1"/>
      <c r="O22" s="1"/>
      <c r="P22" s="1">
        <v>9.1300000000000008</v>
      </c>
    </row>
    <row r="23" spans="1:16" ht="32.1" customHeight="1">
      <c r="A23" s="1">
        <v>3</v>
      </c>
      <c r="B23" s="1" t="s">
        <v>46</v>
      </c>
      <c r="C23" s="1" t="s">
        <v>47</v>
      </c>
      <c r="D23" s="1"/>
      <c r="E23" s="1"/>
      <c r="F23" s="1"/>
      <c r="G23" s="1">
        <v>4315</v>
      </c>
      <c r="H23" s="1"/>
      <c r="I23" s="1"/>
      <c r="J23" s="1">
        <v>2000</v>
      </c>
      <c r="K23" s="1">
        <v>3.24</v>
      </c>
      <c r="L23" s="1">
        <v>3800</v>
      </c>
      <c r="M23" s="1">
        <v>7.22</v>
      </c>
      <c r="N23" s="1"/>
      <c r="O23" s="1"/>
      <c r="P23" s="1">
        <v>10.46</v>
      </c>
    </row>
    <row r="24" spans="1:16" ht="32.1" customHeight="1">
      <c r="A24" s="1">
        <v>4</v>
      </c>
      <c r="B24" s="1" t="s">
        <v>48</v>
      </c>
      <c r="C24" s="1" t="s">
        <v>49</v>
      </c>
      <c r="D24" s="1"/>
      <c r="E24" s="1"/>
      <c r="F24" s="1"/>
      <c r="G24" s="1">
        <v>4686</v>
      </c>
      <c r="H24" s="1"/>
      <c r="I24" s="1"/>
      <c r="J24" s="1">
        <v>2900</v>
      </c>
      <c r="K24" s="1">
        <v>4.7</v>
      </c>
      <c r="L24" s="1">
        <v>3000</v>
      </c>
      <c r="M24" s="1">
        <v>5.7</v>
      </c>
      <c r="N24" s="1"/>
      <c r="O24" s="1"/>
      <c r="P24" s="1">
        <v>10.4</v>
      </c>
    </row>
    <row r="25" spans="1:16" ht="32.1" customHeight="1">
      <c r="A25" s="1">
        <v>5</v>
      </c>
      <c r="B25" s="1" t="s">
        <v>50</v>
      </c>
      <c r="C25" s="1" t="s">
        <v>51</v>
      </c>
      <c r="D25" s="1"/>
      <c r="E25" s="1"/>
      <c r="F25" s="1"/>
      <c r="G25" s="1">
        <v>3867</v>
      </c>
      <c r="H25" s="1"/>
      <c r="I25" s="1"/>
      <c r="J25" s="1">
        <v>2700</v>
      </c>
      <c r="K25" s="1">
        <v>4.38</v>
      </c>
      <c r="L25" s="1">
        <v>2500</v>
      </c>
      <c r="M25" s="1">
        <v>4.75</v>
      </c>
      <c r="N25" s="1"/>
      <c r="O25" s="1"/>
      <c r="P25" s="1">
        <v>9.1300000000000008</v>
      </c>
    </row>
    <row r="26" spans="1:16" ht="32.1" customHeight="1">
      <c r="A26" s="1">
        <v>6</v>
      </c>
      <c r="B26" s="1" t="s">
        <v>32</v>
      </c>
      <c r="C26" s="1" t="s">
        <v>33</v>
      </c>
      <c r="D26" s="1"/>
      <c r="E26" s="1"/>
      <c r="F26" s="1"/>
      <c r="G26" s="1">
        <v>4901</v>
      </c>
      <c r="H26" s="1"/>
      <c r="I26" s="1"/>
      <c r="J26" s="1">
        <v>2900</v>
      </c>
      <c r="K26" s="1">
        <v>4.7</v>
      </c>
      <c r="L26" s="1">
        <v>3000</v>
      </c>
      <c r="M26" s="1">
        <v>5.7</v>
      </c>
      <c r="N26" s="1"/>
      <c r="O26" s="1"/>
      <c r="P26" s="1">
        <v>10.4</v>
      </c>
    </row>
    <row r="27" spans="1:16" ht="32.1" customHeight="1">
      <c r="A27" s="1">
        <v>7</v>
      </c>
      <c r="B27" s="1" t="s">
        <v>52</v>
      </c>
      <c r="C27" s="1" t="s">
        <v>53</v>
      </c>
      <c r="D27" s="1"/>
      <c r="E27" s="1"/>
      <c r="F27" s="1"/>
      <c r="G27" s="1">
        <v>2268</v>
      </c>
      <c r="H27" s="1"/>
      <c r="I27" s="1"/>
      <c r="J27" s="1">
        <v>2700</v>
      </c>
      <c r="K27" s="1">
        <v>4.38</v>
      </c>
      <c r="L27" s="1">
        <v>2500</v>
      </c>
      <c r="M27" s="1">
        <v>4.75</v>
      </c>
      <c r="N27" s="1"/>
      <c r="O27" s="1"/>
      <c r="P27" s="1">
        <v>9.1300000000000008</v>
      </c>
    </row>
    <row r="28" spans="1:16" ht="32.1" customHeight="1">
      <c r="A28" s="1">
        <v>8</v>
      </c>
      <c r="B28" s="1" t="s">
        <v>54</v>
      </c>
      <c r="C28" s="1" t="s">
        <v>55</v>
      </c>
      <c r="D28" s="1"/>
      <c r="E28" s="1"/>
      <c r="F28" s="1"/>
      <c r="G28" s="1">
        <v>2600</v>
      </c>
      <c r="H28" s="1"/>
      <c r="I28" s="1"/>
      <c r="J28" s="1">
        <v>2900</v>
      </c>
      <c r="K28" s="1">
        <v>4.7</v>
      </c>
      <c r="L28" s="1">
        <v>3000</v>
      </c>
      <c r="M28" s="1">
        <v>5.7</v>
      </c>
      <c r="N28" s="1"/>
      <c r="O28" s="1"/>
      <c r="P28" s="1">
        <v>10.4</v>
      </c>
    </row>
    <row r="29" spans="1:16" ht="32.1" customHeight="1">
      <c r="A29" s="1">
        <v>9</v>
      </c>
      <c r="B29" s="1" t="s">
        <v>56</v>
      </c>
      <c r="C29" s="1" t="s">
        <v>57</v>
      </c>
      <c r="D29" s="1"/>
      <c r="E29" s="1"/>
      <c r="F29" s="1"/>
      <c r="G29" s="1">
        <v>1831</v>
      </c>
      <c r="H29" s="1"/>
      <c r="I29" s="1"/>
      <c r="J29" s="1">
        <v>2700</v>
      </c>
      <c r="K29" s="1">
        <v>4.38</v>
      </c>
      <c r="L29" s="1">
        <v>2500</v>
      </c>
      <c r="M29" s="1">
        <v>4.75</v>
      </c>
      <c r="N29" s="1"/>
      <c r="O29" s="1"/>
      <c r="P29" s="1">
        <v>9.1300000000000008</v>
      </c>
    </row>
    <row r="30" spans="1:16" ht="32.1" customHeight="1">
      <c r="A30" s="1">
        <v>10</v>
      </c>
      <c r="B30" s="1" t="s">
        <v>40</v>
      </c>
      <c r="C30" s="1"/>
      <c r="D30" s="2"/>
      <c r="E30" s="2"/>
      <c r="F30" s="2"/>
      <c r="G30" s="2">
        <f>SUM(G21:G29)</f>
        <v>34149</v>
      </c>
      <c r="H30" s="2"/>
      <c r="I30" s="2"/>
      <c r="J30" s="2">
        <f t="shared" ref="J30:M30" si="0">SUM(J21:J29)</f>
        <v>32270</v>
      </c>
      <c r="K30" s="27">
        <f t="shared" si="0"/>
        <v>52.35</v>
      </c>
      <c r="L30" s="2">
        <f t="shared" si="0"/>
        <v>22800</v>
      </c>
      <c r="M30" s="27">
        <f t="shared" si="0"/>
        <v>43.32</v>
      </c>
      <c r="N30" s="2"/>
      <c r="O30" s="2"/>
      <c r="P30" s="27">
        <f>SUM(P21:P29)</f>
        <v>95.67</v>
      </c>
    </row>
    <row r="31" spans="1:16" ht="32.1" customHeight="1">
      <c r="A31" s="24"/>
      <c r="B31" s="24"/>
      <c r="C31" s="24"/>
      <c r="D31" s="25"/>
      <c r="E31" s="25"/>
      <c r="F31" s="25"/>
      <c r="G31" s="25"/>
      <c r="H31" s="25"/>
      <c r="I31" s="25"/>
      <c r="J31" s="25"/>
      <c r="K31" s="28"/>
      <c r="L31" s="25"/>
      <c r="M31" s="28"/>
      <c r="N31" s="25"/>
      <c r="O31" s="25"/>
      <c r="P31" s="28"/>
    </row>
    <row r="32" spans="1:16" ht="33.75">
      <c r="A32" s="30" t="s">
        <v>58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</row>
    <row r="33" spans="1:16" ht="32.1" customHeight="1">
      <c r="A33" s="31" t="s">
        <v>1</v>
      </c>
      <c r="B33" s="31" t="s">
        <v>2</v>
      </c>
      <c r="C33" s="31" t="s">
        <v>3</v>
      </c>
      <c r="D33" s="31" t="s">
        <v>4</v>
      </c>
      <c r="E33" s="31" t="s">
        <v>5</v>
      </c>
      <c r="F33" s="31" t="s">
        <v>6</v>
      </c>
      <c r="G33" s="31" t="s">
        <v>7</v>
      </c>
      <c r="H33" s="31" t="s">
        <v>8</v>
      </c>
      <c r="I33" s="31" t="s">
        <v>6</v>
      </c>
      <c r="J33" s="31" t="s">
        <v>9</v>
      </c>
      <c r="K33" s="31"/>
      <c r="L33" s="31"/>
      <c r="M33" s="31"/>
      <c r="N33" s="31" t="s">
        <v>10</v>
      </c>
      <c r="O33" s="31" t="s">
        <v>6</v>
      </c>
      <c r="P33" s="31" t="s">
        <v>11</v>
      </c>
    </row>
    <row r="34" spans="1:16" ht="32.1" customHeight="1">
      <c r="A34" s="31"/>
      <c r="B34" s="31"/>
      <c r="C34" s="31"/>
      <c r="D34" s="31"/>
      <c r="E34" s="31"/>
      <c r="F34" s="31"/>
      <c r="G34" s="31"/>
      <c r="H34" s="31"/>
      <c r="I34" s="31"/>
      <c r="J34" s="1" t="s">
        <v>12</v>
      </c>
      <c r="K34" s="1" t="s">
        <v>59</v>
      </c>
      <c r="L34" s="1" t="s">
        <v>13</v>
      </c>
      <c r="M34" s="1" t="s">
        <v>59</v>
      </c>
      <c r="N34" s="31"/>
      <c r="O34" s="31"/>
      <c r="P34" s="31"/>
    </row>
    <row r="35" spans="1:16" ht="32.1" customHeight="1">
      <c r="A35" s="1">
        <v>1</v>
      </c>
      <c r="B35" s="1" t="s">
        <v>60</v>
      </c>
      <c r="C35" s="1" t="s">
        <v>61</v>
      </c>
      <c r="D35" s="2"/>
      <c r="E35" s="2"/>
      <c r="F35" s="2"/>
      <c r="G35" s="2"/>
      <c r="H35" s="2"/>
      <c r="I35" s="2"/>
      <c r="J35" s="32"/>
      <c r="K35" s="33"/>
      <c r="L35" s="34"/>
      <c r="M35" s="2">
        <v>10</v>
      </c>
      <c r="N35" s="2"/>
      <c r="O35" s="2"/>
      <c r="P35" s="2">
        <v>10</v>
      </c>
    </row>
    <row r="36" spans="1:16" ht="32.1" customHeight="1">
      <c r="A36" s="1">
        <v>2</v>
      </c>
      <c r="B36" s="1" t="s">
        <v>54</v>
      </c>
      <c r="C36" s="1" t="s">
        <v>55</v>
      </c>
      <c r="D36" s="2"/>
      <c r="E36" s="2"/>
      <c r="F36" s="2"/>
      <c r="G36" s="2">
        <v>2600</v>
      </c>
      <c r="H36" s="2"/>
      <c r="I36" s="2"/>
      <c r="J36" s="32"/>
      <c r="K36" s="33"/>
      <c r="L36" s="34"/>
      <c r="M36" s="2">
        <v>10</v>
      </c>
      <c r="N36" s="2"/>
      <c r="O36" s="2"/>
      <c r="P36" s="2">
        <v>10</v>
      </c>
    </row>
    <row r="37" spans="1:16" ht="32.1" customHeight="1">
      <c r="A37" s="1">
        <v>3</v>
      </c>
      <c r="B37" s="3" t="s">
        <v>62</v>
      </c>
      <c r="C37" s="3" t="s">
        <v>63</v>
      </c>
      <c r="D37" s="2"/>
      <c r="E37" s="2"/>
      <c r="F37" s="2"/>
      <c r="G37" s="2">
        <v>3938</v>
      </c>
      <c r="H37" s="2"/>
      <c r="I37" s="2"/>
      <c r="J37" s="32"/>
      <c r="K37" s="33"/>
      <c r="L37" s="34"/>
      <c r="M37" s="2">
        <v>10</v>
      </c>
      <c r="N37" s="2"/>
      <c r="O37" s="2"/>
      <c r="P37" s="2">
        <v>10</v>
      </c>
    </row>
    <row r="38" spans="1:16" ht="32.1" customHeight="1">
      <c r="A38" s="1">
        <v>4</v>
      </c>
      <c r="B38" s="1" t="s">
        <v>42</v>
      </c>
      <c r="C38" s="1" t="s">
        <v>43</v>
      </c>
      <c r="D38" s="2"/>
      <c r="E38" s="2"/>
      <c r="F38" s="2"/>
      <c r="G38" s="3">
        <v>5077</v>
      </c>
      <c r="H38" s="2"/>
      <c r="I38" s="2"/>
      <c r="J38" s="32"/>
      <c r="K38" s="33"/>
      <c r="L38" s="34"/>
      <c r="M38" s="2">
        <v>5</v>
      </c>
      <c r="N38" s="2"/>
      <c r="O38" s="2"/>
      <c r="P38" s="2">
        <v>5</v>
      </c>
    </row>
    <row r="39" spans="1:16" ht="32.1" customHeight="1">
      <c r="A39" s="1">
        <v>5</v>
      </c>
      <c r="B39" s="1" t="s">
        <v>14</v>
      </c>
      <c r="C39" s="1" t="s">
        <v>15</v>
      </c>
      <c r="D39" s="2"/>
      <c r="E39" s="2"/>
      <c r="F39" s="2"/>
      <c r="G39" s="2">
        <v>11991.59</v>
      </c>
      <c r="H39" s="2"/>
      <c r="I39" s="2"/>
      <c r="J39" s="32"/>
      <c r="K39" s="33"/>
      <c r="L39" s="34"/>
      <c r="M39" s="2">
        <v>5</v>
      </c>
      <c r="N39" s="2"/>
      <c r="O39" s="2"/>
      <c r="P39" s="2">
        <v>5</v>
      </c>
    </row>
    <row r="40" spans="1:16" ht="32.1" customHeight="1">
      <c r="A40" s="1">
        <v>6</v>
      </c>
      <c r="B40" s="1" t="s">
        <v>48</v>
      </c>
      <c r="C40" s="1" t="s">
        <v>49</v>
      </c>
      <c r="D40" s="2"/>
      <c r="E40" s="2"/>
      <c r="F40" s="2"/>
      <c r="G40" s="1">
        <v>4686</v>
      </c>
      <c r="H40" s="2"/>
      <c r="I40" s="2"/>
      <c r="J40" s="32"/>
      <c r="K40" s="33"/>
      <c r="L40" s="34"/>
      <c r="M40" s="2">
        <v>5</v>
      </c>
      <c r="N40" s="2"/>
      <c r="O40" s="2"/>
      <c r="P40" s="2">
        <v>5</v>
      </c>
    </row>
    <row r="41" spans="1:16" ht="23.1" customHeight="1">
      <c r="A41" s="1"/>
      <c r="B41" s="1" t="s">
        <v>40</v>
      </c>
      <c r="C41" s="1"/>
      <c r="D41" s="2"/>
      <c r="E41" s="2"/>
      <c r="F41" s="2"/>
      <c r="G41" s="2"/>
      <c r="H41" s="2"/>
      <c r="I41" s="2"/>
      <c r="J41" s="32"/>
      <c r="K41" s="33"/>
      <c r="L41" s="34"/>
      <c r="M41" s="2"/>
      <c r="N41" s="2"/>
      <c r="O41" s="2"/>
      <c r="P41" s="2">
        <v>45</v>
      </c>
    </row>
    <row r="42" spans="1:16" ht="24" customHeight="1">
      <c r="B42" s="35" t="s">
        <v>64</v>
      </c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29">
        <f>SUM(P35+P36+P37+P38+P39+P40+P30+P41+87.24+12.65)</f>
        <v>285.56</v>
      </c>
    </row>
    <row r="43" spans="1:16" ht="33.75">
      <c r="A43" s="30" t="s">
        <v>65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</row>
    <row r="44" spans="1:16">
      <c r="A44" s="31" t="s">
        <v>1</v>
      </c>
      <c r="B44" s="31" t="s">
        <v>2</v>
      </c>
      <c r="C44" s="31" t="s">
        <v>3</v>
      </c>
      <c r="D44" s="31" t="s">
        <v>4</v>
      </c>
      <c r="E44" s="31" t="s">
        <v>5</v>
      </c>
      <c r="F44" s="31" t="s">
        <v>6</v>
      </c>
      <c r="G44" s="31" t="s">
        <v>7</v>
      </c>
      <c r="H44" s="31" t="s">
        <v>8</v>
      </c>
      <c r="I44" s="31" t="s">
        <v>6</v>
      </c>
      <c r="J44" s="31" t="s">
        <v>9</v>
      </c>
      <c r="K44" s="31"/>
      <c r="L44" s="31"/>
      <c r="M44" s="31"/>
      <c r="N44" s="31" t="s">
        <v>10</v>
      </c>
      <c r="O44" s="31" t="s">
        <v>6</v>
      </c>
      <c r="P44" s="31" t="s">
        <v>11</v>
      </c>
    </row>
    <row r="45" spans="1:16" ht="40.5">
      <c r="A45" s="31"/>
      <c r="B45" s="31"/>
      <c r="C45" s="31"/>
      <c r="D45" s="31"/>
      <c r="E45" s="31"/>
      <c r="F45" s="31"/>
      <c r="G45" s="31"/>
      <c r="H45" s="31"/>
      <c r="I45" s="31"/>
      <c r="J45" s="1" t="s">
        <v>12</v>
      </c>
      <c r="K45" s="1" t="s">
        <v>59</v>
      </c>
      <c r="L45" s="1" t="s">
        <v>13</v>
      </c>
      <c r="M45" s="1" t="s">
        <v>59</v>
      </c>
      <c r="N45" s="31"/>
      <c r="O45" s="31"/>
      <c r="P45" s="31"/>
    </row>
    <row r="46" spans="1:16" ht="32.1" customHeight="1">
      <c r="A46" s="1">
        <v>1</v>
      </c>
      <c r="B46" s="3" t="s">
        <v>66</v>
      </c>
      <c r="C46" s="3" t="s">
        <v>67</v>
      </c>
      <c r="D46" s="2"/>
      <c r="E46" s="2"/>
      <c r="F46" s="2"/>
      <c r="G46" s="3">
        <v>13364.3</v>
      </c>
      <c r="H46" s="2"/>
      <c r="I46" s="2"/>
      <c r="J46" s="32"/>
      <c r="K46" s="33"/>
      <c r="L46" s="34"/>
      <c r="M46" s="2"/>
      <c r="N46" s="2"/>
      <c r="O46" s="2"/>
      <c r="P46" s="2"/>
    </row>
    <row r="47" spans="1:16" ht="32.1" customHeight="1">
      <c r="A47" s="1">
        <v>2</v>
      </c>
      <c r="B47" s="3" t="s">
        <v>68</v>
      </c>
      <c r="C47" s="3" t="s">
        <v>69</v>
      </c>
      <c r="D47" s="2"/>
      <c r="E47" s="2"/>
      <c r="F47" s="2"/>
      <c r="G47" s="2">
        <v>7031</v>
      </c>
      <c r="H47" s="2"/>
      <c r="I47" s="2"/>
      <c r="J47" s="32"/>
      <c r="K47" s="33"/>
      <c r="L47" s="34"/>
      <c r="M47" s="2"/>
      <c r="N47" s="2"/>
      <c r="O47" s="2"/>
      <c r="P47" s="2"/>
    </row>
    <row r="48" spans="1:16" ht="32.1" customHeight="1">
      <c r="A48" s="1">
        <v>3</v>
      </c>
      <c r="B48" s="3" t="s">
        <v>70</v>
      </c>
      <c r="C48" s="3" t="s">
        <v>71</v>
      </c>
      <c r="D48" s="2"/>
      <c r="E48" s="2"/>
      <c r="F48" s="2"/>
      <c r="G48" s="2">
        <v>7029</v>
      </c>
      <c r="H48" s="2"/>
      <c r="I48" s="2"/>
      <c r="J48" s="32"/>
      <c r="K48" s="33"/>
      <c r="L48" s="34"/>
      <c r="M48" s="2"/>
      <c r="N48" s="2"/>
      <c r="O48" s="2"/>
      <c r="P48" s="2"/>
    </row>
    <row r="49" spans="1:16" ht="32.1" customHeight="1">
      <c r="A49" s="1">
        <v>4</v>
      </c>
      <c r="B49" s="3" t="s">
        <v>72</v>
      </c>
      <c r="C49" s="3" t="s">
        <v>73</v>
      </c>
      <c r="D49" s="2"/>
      <c r="E49" s="2"/>
      <c r="F49" s="2"/>
      <c r="G49" s="3">
        <v>5838</v>
      </c>
      <c r="H49" s="2"/>
      <c r="I49" s="2"/>
      <c r="J49" s="32"/>
      <c r="K49" s="33"/>
      <c r="L49" s="34"/>
      <c r="M49" s="2"/>
      <c r="N49" s="2"/>
      <c r="O49" s="2"/>
      <c r="P49" s="2"/>
    </row>
    <row r="50" spans="1:16" ht="32.1" customHeight="1">
      <c r="A50" s="1">
        <v>5</v>
      </c>
      <c r="B50" s="3" t="s">
        <v>74</v>
      </c>
      <c r="C50" s="3" t="s">
        <v>75</v>
      </c>
      <c r="D50" s="2"/>
      <c r="E50" s="2"/>
      <c r="F50" s="2"/>
      <c r="G50" s="2">
        <v>4383</v>
      </c>
      <c r="H50" s="2"/>
      <c r="I50" s="2"/>
      <c r="J50" s="32"/>
      <c r="K50" s="33"/>
      <c r="L50" s="34"/>
      <c r="M50" s="2"/>
      <c r="N50" s="2"/>
      <c r="O50" s="2"/>
      <c r="P50" s="2"/>
    </row>
    <row r="51" spans="1:16" ht="32.1" customHeight="1">
      <c r="A51" s="1">
        <v>6</v>
      </c>
      <c r="B51" s="3" t="s">
        <v>76</v>
      </c>
      <c r="C51" s="3" t="s">
        <v>77</v>
      </c>
      <c r="D51" s="2"/>
      <c r="E51" s="2"/>
      <c r="F51" s="2"/>
      <c r="G51" s="1">
        <v>3617</v>
      </c>
      <c r="H51" s="2"/>
      <c r="I51" s="2"/>
      <c r="J51" s="32"/>
      <c r="K51" s="33"/>
      <c r="L51" s="34"/>
      <c r="M51" s="2"/>
      <c r="N51" s="2"/>
      <c r="O51" s="2"/>
      <c r="P51" s="2"/>
    </row>
    <row r="52" spans="1:16" ht="32.1" customHeight="1">
      <c r="A52" s="1">
        <v>7</v>
      </c>
      <c r="B52" s="3" t="s">
        <v>78</v>
      </c>
      <c r="C52" s="3" t="s">
        <v>79</v>
      </c>
      <c r="D52" s="2"/>
      <c r="E52" s="2"/>
      <c r="F52" s="2"/>
      <c r="G52" s="1">
        <v>3164</v>
      </c>
      <c r="H52" s="2"/>
      <c r="I52" s="2"/>
      <c r="J52" s="14"/>
      <c r="K52" s="26"/>
      <c r="L52" s="22"/>
      <c r="M52" s="2"/>
      <c r="N52" s="2"/>
      <c r="O52" s="2"/>
      <c r="P52" s="2"/>
    </row>
    <row r="53" spans="1:16" ht="32.1" customHeight="1">
      <c r="A53" s="1">
        <v>8</v>
      </c>
      <c r="B53" s="3" t="s">
        <v>80</v>
      </c>
      <c r="C53" s="3" t="s">
        <v>81</v>
      </c>
      <c r="D53" s="2"/>
      <c r="E53" s="2"/>
      <c r="F53" s="2"/>
      <c r="G53" s="1">
        <v>2808</v>
      </c>
      <c r="H53" s="2"/>
      <c r="I53" s="2"/>
      <c r="J53" s="14"/>
      <c r="K53" s="26"/>
      <c r="L53" s="22"/>
      <c r="M53" s="2"/>
      <c r="N53" s="2"/>
      <c r="O53" s="2"/>
      <c r="P53" s="2"/>
    </row>
    <row r="54" spans="1:16" ht="32.1" customHeight="1">
      <c r="A54" s="1">
        <v>9</v>
      </c>
      <c r="B54" s="3" t="s">
        <v>82</v>
      </c>
      <c r="C54" s="3" t="s">
        <v>83</v>
      </c>
      <c r="D54" s="2"/>
      <c r="E54" s="2"/>
      <c r="F54" s="2"/>
      <c r="G54" s="1">
        <v>2175</v>
      </c>
      <c r="H54" s="2"/>
      <c r="I54" s="2"/>
      <c r="J54" s="14"/>
      <c r="K54" s="26"/>
      <c r="L54" s="22"/>
      <c r="M54" s="2"/>
      <c r="N54" s="2"/>
      <c r="O54" s="2"/>
      <c r="P54" s="2"/>
    </row>
    <row r="55" spans="1:16" ht="32.1" customHeight="1">
      <c r="A55" s="1">
        <v>10</v>
      </c>
      <c r="B55" s="3" t="s">
        <v>84</v>
      </c>
      <c r="C55" s="3" t="s">
        <v>85</v>
      </c>
      <c r="D55" s="2"/>
      <c r="E55" s="2"/>
      <c r="F55" s="2"/>
      <c r="G55" s="1">
        <v>2062</v>
      </c>
      <c r="H55" s="2"/>
      <c r="I55" s="2"/>
      <c r="J55" s="14"/>
      <c r="K55" s="26"/>
      <c r="L55" s="22"/>
      <c r="M55" s="2"/>
      <c r="N55" s="2"/>
      <c r="O55" s="2"/>
      <c r="P55" s="2"/>
    </row>
    <row r="56" spans="1:16" ht="32.1" customHeight="1">
      <c r="A56" s="1">
        <v>11</v>
      </c>
      <c r="B56" s="3" t="s">
        <v>30</v>
      </c>
      <c r="C56" s="3" t="s">
        <v>86</v>
      </c>
      <c r="D56" s="2"/>
      <c r="E56" s="2"/>
      <c r="F56" s="2"/>
      <c r="G56" s="1">
        <v>2019</v>
      </c>
      <c r="H56" s="2"/>
      <c r="I56" s="2"/>
      <c r="J56" s="14"/>
      <c r="K56" s="26"/>
      <c r="L56" s="22"/>
      <c r="M56" s="2"/>
      <c r="N56" s="2"/>
      <c r="O56" s="2"/>
      <c r="P56" s="2"/>
    </row>
    <row r="57" spans="1:16" ht="32.1" customHeight="1">
      <c r="A57" s="1">
        <v>12</v>
      </c>
      <c r="B57" s="3" t="s">
        <v>87</v>
      </c>
      <c r="C57" s="3" t="s">
        <v>88</v>
      </c>
      <c r="D57" s="2"/>
      <c r="E57" s="2"/>
      <c r="F57" s="2"/>
      <c r="G57" s="1">
        <v>1484</v>
      </c>
      <c r="H57" s="2"/>
      <c r="I57" s="2"/>
      <c r="J57" s="14"/>
      <c r="K57" s="26"/>
      <c r="L57" s="22"/>
      <c r="M57" s="2"/>
      <c r="N57" s="2"/>
      <c r="O57" s="2"/>
      <c r="P57" s="2"/>
    </row>
    <row r="58" spans="1:16" ht="32.1" customHeight="1">
      <c r="A58" s="1">
        <v>13</v>
      </c>
      <c r="B58" s="3" t="s">
        <v>89</v>
      </c>
      <c r="C58" s="3" t="s">
        <v>90</v>
      </c>
      <c r="D58" s="2"/>
      <c r="E58" s="2"/>
      <c r="F58" s="2"/>
      <c r="G58" s="1">
        <v>1440</v>
      </c>
      <c r="H58" s="2"/>
      <c r="I58" s="2"/>
      <c r="J58" s="14"/>
      <c r="K58" s="26"/>
      <c r="L58" s="22"/>
      <c r="M58" s="2"/>
      <c r="N58" s="2"/>
      <c r="O58" s="2"/>
      <c r="P58" s="2"/>
    </row>
    <row r="59" spans="1:16" ht="32.1" customHeight="1">
      <c r="A59" s="1">
        <v>14</v>
      </c>
      <c r="B59" s="3" t="s">
        <v>91</v>
      </c>
      <c r="C59" s="3" t="s">
        <v>92</v>
      </c>
      <c r="D59" s="2"/>
      <c r="E59" s="2"/>
      <c r="F59" s="2"/>
      <c r="G59" s="3">
        <v>1687</v>
      </c>
      <c r="H59" s="2"/>
      <c r="I59" s="2"/>
      <c r="J59" s="14"/>
      <c r="K59" s="26"/>
      <c r="L59" s="22"/>
      <c r="M59" s="2"/>
      <c r="N59" s="2"/>
      <c r="O59" s="2"/>
      <c r="P59" s="2"/>
    </row>
    <row r="60" spans="1:16" ht="32.1" customHeight="1">
      <c r="A60" s="1"/>
      <c r="B60" s="11"/>
      <c r="C60" s="11"/>
      <c r="D60" s="2"/>
      <c r="E60" s="2"/>
      <c r="F60" s="2"/>
      <c r="G60" s="1"/>
      <c r="H60" s="2"/>
      <c r="I60" s="2"/>
      <c r="J60" s="14"/>
      <c r="K60" s="26"/>
      <c r="L60" s="22"/>
      <c r="M60" s="2"/>
      <c r="N60" s="2"/>
      <c r="O60" s="2"/>
      <c r="P60" s="2"/>
    </row>
    <row r="61" spans="1:16" ht="32.1" customHeight="1">
      <c r="A61" s="1"/>
      <c r="B61" s="11"/>
      <c r="C61" s="11"/>
      <c r="D61" s="2"/>
      <c r="E61" s="2"/>
      <c r="F61" s="2"/>
      <c r="G61" s="1"/>
      <c r="H61" s="2"/>
      <c r="I61" s="2"/>
      <c r="J61" s="14"/>
      <c r="K61" s="26"/>
      <c r="L61" s="22"/>
      <c r="M61" s="2"/>
      <c r="N61" s="2"/>
      <c r="O61" s="2"/>
      <c r="P61" s="2"/>
    </row>
    <row r="62" spans="1:16">
      <c r="A62" s="1"/>
      <c r="B62" s="1" t="s">
        <v>40</v>
      </c>
      <c r="C62" s="1"/>
      <c r="D62" s="2"/>
      <c r="E62" s="2"/>
      <c r="F62" s="2"/>
      <c r="G62" s="2"/>
      <c r="H62" s="2"/>
      <c r="I62" s="2"/>
      <c r="J62" s="32"/>
      <c r="K62" s="33"/>
      <c r="L62" s="34"/>
      <c r="M62" s="2"/>
      <c r="N62" s="2"/>
      <c r="O62" s="2"/>
      <c r="P62" s="2"/>
    </row>
  </sheetData>
  <mergeCells count="85">
    <mergeCell ref="P19:P20"/>
    <mergeCell ref="P33:P34"/>
    <mergeCell ref="P44:P45"/>
    <mergeCell ref="N19:N20"/>
    <mergeCell ref="N33:N34"/>
    <mergeCell ref="N44:N45"/>
    <mergeCell ref="O2:O3"/>
    <mergeCell ref="O19:O20"/>
    <mergeCell ref="O33:O34"/>
    <mergeCell ref="O44:O45"/>
    <mergeCell ref="J51:L51"/>
    <mergeCell ref="J62:L62"/>
    <mergeCell ref="A2:A3"/>
    <mergeCell ref="A19:A20"/>
    <mergeCell ref="A33:A34"/>
    <mergeCell ref="A44:A45"/>
    <mergeCell ref="B2:B3"/>
    <mergeCell ref="B19:B20"/>
    <mergeCell ref="B33:B34"/>
    <mergeCell ref="B44:B45"/>
    <mergeCell ref="C2:C3"/>
    <mergeCell ref="C19:C20"/>
    <mergeCell ref="C33:C34"/>
    <mergeCell ref="C44:C45"/>
    <mergeCell ref="D2:D3"/>
    <mergeCell ref="D19:D20"/>
    <mergeCell ref="J46:L46"/>
    <mergeCell ref="J47:L47"/>
    <mergeCell ref="J48:L48"/>
    <mergeCell ref="J49:L49"/>
    <mergeCell ref="J50:L50"/>
    <mergeCell ref="J40:L40"/>
    <mergeCell ref="J41:L41"/>
    <mergeCell ref="B42:O42"/>
    <mergeCell ref="A43:P43"/>
    <mergeCell ref="J44:M44"/>
    <mergeCell ref="D44:D45"/>
    <mergeCell ref="E44:E45"/>
    <mergeCell ref="F44:F45"/>
    <mergeCell ref="G44:G45"/>
    <mergeCell ref="H44:H45"/>
    <mergeCell ref="I44:I45"/>
    <mergeCell ref="J35:L35"/>
    <mergeCell ref="J36:L36"/>
    <mergeCell ref="J37:L37"/>
    <mergeCell ref="J38:L38"/>
    <mergeCell ref="J39:L39"/>
    <mergeCell ref="J17:L17"/>
    <mergeCell ref="A18:P18"/>
    <mergeCell ref="J19:M19"/>
    <mergeCell ref="A32:P32"/>
    <mergeCell ref="J33:M33"/>
    <mergeCell ref="D33:D34"/>
    <mergeCell ref="E19:E20"/>
    <mergeCell ref="E33:E34"/>
    <mergeCell ref="F19:F20"/>
    <mergeCell ref="F33:F34"/>
    <mergeCell ref="G19:G20"/>
    <mergeCell ref="G33:G34"/>
    <mergeCell ref="H19:H20"/>
    <mergeCell ref="H33:H34"/>
    <mergeCell ref="I19:I20"/>
    <mergeCell ref="I33:I34"/>
    <mergeCell ref="J12:L12"/>
    <mergeCell ref="J13:L13"/>
    <mergeCell ref="J14:L14"/>
    <mergeCell ref="J15:L15"/>
    <mergeCell ref="J16:L16"/>
    <mergeCell ref="J7:L7"/>
    <mergeCell ref="J8:L8"/>
    <mergeCell ref="J9:L9"/>
    <mergeCell ref="J10:L10"/>
    <mergeCell ref="J11:L11"/>
    <mergeCell ref="A1:P1"/>
    <mergeCell ref="J2:M2"/>
    <mergeCell ref="J4:L4"/>
    <mergeCell ref="J5:L5"/>
    <mergeCell ref="J6:L6"/>
    <mergeCell ref="E2:E3"/>
    <mergeCell ref="F2:F3"/>
    <mergeCell ref="G2:G3"/>
    <mergeCell ref="H2:H3"/>
    <mergeCell ref="I2:I3"/>
    <mergeCell ref="N2:N3"/>
    <mergeCell ref="P2:P3"/>
  </mergeCells>
  <phoneticPr fontId="5" type="noConversion"/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7"/>
  <sheetViews>
    <sheetView workbookViewId="0">
      <selection sqref="A1:O72"/>
    </sheetView>
  </sheetViews>
  <sheetFormatPr defaultColWidth="9" defaultRowHeight="13.5"/>
  <cols>
    <col min="1" max="1" width="3.375" customWidth="1"/>
    <col min="2" max="2" width="19.75" customWidth="1"/>
    <col min="3" max="3" width="7.375" customWidth="1"/>
    <col min="4" max="5" width="8.625" customWidth="1"/>
    <col min="6" max="6" width="10.875" customWidth="1"/>
    <col min="7" max="7" width="8.625" customWidth="1"/>
    <col min="8" max="8" width="8.25" customWidth="1"/>
    <col min="9" max="9" width="9.375" customWidth="1"/>
    <col min="10" max="10" width="7.5" customWidth="1"/>
    <col min="11" max="11" width="6.625" customWidth="1"/>
    <col min="12" max="12" width="9.625" customWidth="1"/>
    <col min="13" max="13" width="10.5" customWidth="1"/>
    <col min="14" max="14" width="8.125" customWidth="1"/>
    <col min="15" max="15" width="2.625" customWidth="1"/>
  </cols>
  <sheetData>
    <row r="1" spans="1:15" ht="36.950000000000003" customHeight="1">
      <c r="A1" s="30" t="s">
        <v>93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5" ht="21" customHeight="1">
      <c r="A2" s="31" t="s">
        <v>1</v>
      </c>
      <c r="B2" s="31" t="s">
        <v>2</v>
      </c>
      <c r="C2" s="31" t="s">
        <v>3</v>
      </c>
      <c r="D2" s="31" t="s">
        <v>94</v>
      </c>
      <c r="E2" s="31" t="s">
        <v>95</v>
      </c>
      <c r="F2" s="31" t="s">
        <v>96</v>
      </c>
      <c r="G2" s="31" t="s">
        <v>97</v>
      </c>
      <c r="H2" s="36" t="s">
        <v>98</v>
      </c>
      <c r="I2" s="37"/>
      <c r="J2" s="37"/>
      <c r="K2" s="37"/>
      <c r="L2" s="38"/>
      <c r="M2" s="31" t="s">
        <v>11</v>
      </c>
      <c r="N2" s="31" t="s">
        <v>99</v>
      </c>
    </row>
    <row r="3" spans="1:15" ht="42" customHeight="1">
      <c r="A3" s="31"/>
      <c r="B3" s="31"/>
      <c r="C3" s="31"/>
      <c r="D3" s="31"/>
      <c r="E3" s="31"/>
      <c r="F3" s="31"/>
      <c r="G3" s="31"/>
      <c r="H3" s="1" t="s">
        <v>12</v>
      </c>
      <c r="I3" s="1" t="s">
        <v>95</v>
      </c>
      <c r="J3" s="1" t="s">
        <v>13</v>
      </c>
      <c r="K3" s="1" t="s">
        <v>95</v>
      </c>
      <c r="L3" s="1" t="s">
        <v>6</v>
      </c>
      <c r="M3" s="31"/>
      <c r="N3" s="31"/>
      <c r="O3">
        <v>43</v>
      </c>
    </row>
    <row r="4" spans="1:15" ht="27" customHeight="1">
      <c r="A4" s="1">
        <v>1</v>
      </c>
      <c r="B4" s="1" t="s">
        <v>14</v>
      </c>
      <c r="C4" s="1" t="s">
        <v>15</v>
      </c>
      <c r="D4" s="2">
        <v>7500</v>
      </c>
      <c r="E4" s="2" t="s">
        <v>100</v>
      </c>
      <c r="F4" s="2">
        <v>11991</v>
      </c>
      <c r="G4" s="2">
        <f>(D4*52)</f>
        <v>390000</v>
      </c>
      <c r="H4" s="6">
        <v>8600</v>
      </c>
      <c r="I4" s="6">
        <v>16.239999999999998</v>
      </c>
      <c r="J4" s="6">
        <v>2500</v>
      </c>
      <c r="K4" s="6">
        <v>19</v>
      </c>
      <c r="L4" s="6">
        <f>SUM(H4*I4+J4*K4)</f>
        <v>187164</v>
      </c>
      <c r="M4" s="2">
        <f t="shared" ref="M4:M16" si="0">SUM(G4+L4)</f>
        <v>577164</v>
      </c>
      <c r="N4" s="7" t="s">
        <v>101</v>
      </c>
      <c r="O4">
        <v>3</v>
      </c>
    </row>
    <row r="5" spans="1:15" ht="27.95" customHeight="1">
      <c r="A5" s="1">
        <v>2</v>
      </c>
      <c r="B5" s="1" t="s">
        <v>16</v>
      </c>
      <c r="C5" s="1" t="s">
        <v>17</v>
      </c>
      <c r="D5" s="2">
        <v>1000</v>
      </c>
      <c r="E5" s="2" t="s">
        <v>100</v>
      </c>
      <c r="F5" s="2">
        <v>1147</v>
      </c>
      <c r="G5" s="2">
        <f>(D5*52)</f>
        <v>52000</v>
      </c>
      <c r="H5" s="6">
        <v>3000</v>
      </c>
      <c r="I5" s="6">
        <v>16.239999999999998</v>
      </c>
      <c r="J5" s="6">
        <v>1100</v>
      </c>
      <c r="K5" s="6">
        <v>19</v>
      </c>
      <c r="L5" s="6">
        <f t="shared" ref="L5:L18" si="1">SUM(H5*I5+J5*K5)</f>
        <v>69620</v>
      </c>
      <c r="M5" s="2">
        <f t="shared" si="0"/>
        <v>121620</v>
      </c>
      <c r="N5" s="38" t="s">
        <v>102</v>
      </c>
    </row>
    <row r="6" spans="1:15" ht="30" customHeight="1">
      <c r="A6" s="1">
        <v>3</v>
      </c>
      <c r="B6" s="1" t="s">
        <v>18</v>
      </c>
      <c r="C6" s="1" t="s">
        <v>19</v>
      </c>
      <c r="D6" s="2">
        <v>5000</v>
      </c>
      <c r="E6" s="2" t="s">
        <v>100</v>
      </c>
      <c r="F6" s="2">
        <v>8238</v>
      </c>
      <c r="G6" s="2">
        <f>(D6*52)</f>
        <v>260000</v>
      </c>
      <c r="H6" s="6">
        <v>8000</v>
      </c>
      <c r="I6" s="6">
        <v>16.239999999999998</v>
      </c>
      <c r="J6" s="6">
        <v>2300</v>
      </c>
      <c r="K6" s="6">
        <v>19</v>
      </c>
      <c r="L6" s="6">
        <f t="shared" si="1"/>
        <v>173620</v>
      </c>
      <c r="M6" s="2">
        <f t="shared" si="0"/>
        <v>433620</v>
      </c>
      <c r="N6" s="38"/>
      <c r="O6">
        <v>3</v>
      </c>
    </row>
    <row r="7" spans="1:15" ht="30" customHeight="1">
      <c r="A7" s="1">
        <v>4</v>
      </c>
      <c r="B7" s="1" t="s">
        <v>20</v>
      </c>
      <c r="C7" s="1" t="s">
        <v>21</v>
      </c>
      <c r="D7" s="2">
        <v>1300</v>
      </c>
      <c r="E7" s="2" t="s">
        <v>100</v>
      </c>
      <c r="F7" s="2">
        <v>1788</v>
      </c>
      <c r="G7" s="2">
        <f t="shared" ref="G7:G20" si="2">(D7*52)</f>
        <v>67600</v>
      </c>
      <c r="H7" s="6">
        <v>3500</v>
      </c>
      <c r="I7" s="6">
        <v>16.239999999999998</v>
      </c>
      <c r="J7" s="6">
        <v>1600</v>
      </c>
      <c r="K7" s="6">
        <v>19</v>
      </c>
      <c r="L7" s="6">
        <f t="shared" si="1"/>
        <v>87240</v>
      </c>
      <c r="M7" s="2">
        <f t="shared" si="0"/>
        <v>154840</v>
      </c>
      <c r="N7" s="38"/>
    </row>
    <row r="8" spans="1:15" ht="30" customHeight="1">
      <c r="A8" s="1">
        <v>5</v>
      </c>
      <c r="B8" s="1" t="s">
        <v>22</v>
      </c>
      <c r="C8" s="1" t="s">
        <v>103</v>
      </c>
      <c r="D8" s="2">
        <v>4000</v>
      </c>
      <c r="E8" s="2" t="s">
        <v>100</v>
      </c>
      <c r="F8" s="2">
        <v>4448</v>
      </c>
      <c r="G8" s="2">
        <f t="shared" si="2"/>
        <v>208000</v>
      </c>
      <c r="H8" s="6">
        <v>2000</v>
      </c>
      <c r="I8" s="6">
        <v>16.239999999999998</v>
      </c>
      <c r="J8" s="6">
        <v>700</v>
      </c>
      <c r="K8" s="6">
        <v>19</v>
      </c>
      <c r="L8" s="6">
        <f t="shared" si="1"/>
        <v>45780</v>
      </c>
      <c r="M8" s="2">
        <f t="shared" si="0"/>
        <v>253780</v>
      </c>
      <c r="N8" s="38"/>
      <c r="O8">
        <v>2</v>
      </c>
    </row>
    <row r="9" spans="1:15" ht="27" customHeight="1">
      <c r="A9" s="1">
        <v>6</v>
      </c>
      <c r="B9" s="1" t="s">
        <v>24</v>
      </c>
      <c r="C9" s="1" t="s">
        <v>25</v>
      </c>
      <c r="D9" s="2">
        <v>7000</v>
      </c>
      <c r="E9" s="2" t="s">
        <v>100</v>
      </c>
      <c r="F9" s="2">
        <v>11006</v>
      </c>
      <c r="G9" s="2">
        <f t="shared" si="2"/>
        <v>364000</v>
      </c>
      <c r="H9" s="6">
        <v>8000</v>
      </c>
      <c r="I9" s="6">
        <v>16.239999999999998</v>
      </c>
      <c r="J9" s="6"/>
      <c r="K9" s="6">
        <v>19</v>
      </c>
      <c r="L9" s="6">
        <f t="shared" si="1"/>
        <v>129920</v>
      </c>
      <c r="M9" s="2">
        <f t="shared" si="0"/>
        <v>493920</v>
      </c>
      <c r="N9" s="38"/>
      <c r="O9">
        <v>3</v>
      </c>
    </row>
    <row r="10" spans="1:15" ht="27" customHeight="1">
      <c r="A10" s="1">
        <v>7</v>
      </c>
      <c r="B10" s="1" t="s">
        <v>104</v>
      </c>
      <c r="C10" s="1" t="s">
        <v>105</v>
      </c>
      <c r="D10" s="2"/>
      <c r="E10" s="2"/>
      <c r="F10" s="2"/>
      <c r="G10" s="2"/>
      <c r="H10" s="6">
        <v>4500</v>
      </c>
      <c r="I10" s="6">
        <v>16.239999999999998</v>
      </c>
      <c r="J10" s="6">
        <v>3000</v>
      </c>
      <c r="K10" s="6">
        <v>19</v>
      </c>
      <c r="L10" s="6">
        <f t="shared" si="1"/>
        <v>130080</v>
      </c>
      <c r="M10" s="2">
        <f t="shared" si="0"/>
        <v>130080</v>
      </c>
      <c r="N10" s="38"/>
    </row>
    <row r="11" spans="1:15" ht="27" customHeight="1">
      <c r="A11" s="1">
        <v>8</v>
      </c>
      <c r="B11" s="1" t="s">
        <v>106</v>
      </c>
      <c r="C11" s="1" t="s">
        <v>107</v>
      </c>
      <c r="D11" s="2"/>
      <c r="E11" s="2"/>
      <c r="F11" s="2"/>
      <c r="G11" s="2"/>
      <c r="H11" s="6">
        <v>1000</v>
      </c>
      <c r="I11" s="6">
        <v>16.239999999999998</v>
      </c>
      <c r="J11" s="6">
        <v>1400</v>
      </c>
      <c r="K11" s="6">
        <v>19</v>
      </c>
      <c r="L11" s="6">
        <f t="shared" si="1"/>
        <v>42840</v>
      </c>
      <c r="M11" s="2">
        <f t="shared" si="0"/>
        <v>42840</v>
      </c>
      <c r="N11" s="38"/>
    </row>
    <row r="12" spans="1:15" ht="27" customHeight="1">
      <c r="A12" s="1">
        <v>9</v>
      </c>
      <c r="B12" s="1" t="s">
        <v>38</v>
      </c>
      <c r="C12" s="1" t="s">
        <v>39</v>
      </c>
      <c r="D12" s="2">
        <v>1200</v>
      </c>
      <c r="E12" s="2" t="s">
        <v>100</v>
      </c>
      <c r="F12" s="2">
        <v>1553</v>
      </c>
      <c r="G12" s="2">
        <f t="shared" si="2"/>
        <v>62400</v>
      </c>
      <c r="H12" s="6">
        <v>2000</v>
      </c>
      <c r="I12" s="6">
        <v>16.239999999999998</v>
      </c>
      <c r="J12" s="6">
        <v>500</v>
      </c>
      <c r="K12" s="6">
        <v>19</v>
      </c>
      <c r="L12" s="6">
        <f t="shared" si="1"/>
        <v>41980</v>
      </c>
      <c r="M12" s="2">
        <f t="shared" si="0"/>
        <v>104380</v>
      </c>
      <c r="N12" s="38"/>
    </row>
    <row r="13" spans="1:15" ht="27" customHeight="1">
      <c r="A13" s="1">
        <v>10</v>
      </c>
      <c r="B13" s="1" t="s">
        <v>36</v>
      </c>
      <c r="C13" s="1" t="s">
        <v>37</v>
      </c>
      <c r="D13" s="2">
        <v>500</v>
      </c>
      <c r="E13" s="2" t="s">
        <v>100</v>
      </c>
      <c r="F13" s="2">
        <v>916</v>
      </c>
      <c r="G13" s="2">
        <f t="shared" si="2"/>
        <v>26000</v>
      </c>
      <c r="H13" s="6">
        <v>2000</v>
      </c>
      <c r="I13" s="6">
        <v>16.239999999999998</v>
      </c>
      <c r="J13" s="6">
        <v>500</v>
      </c>
      <c r="K13" s="6">
        <v>19</v>
      </c>
      <c r="L13" s="6">
        <f t="shared" si="1"/>
        <v>41980</v>
      </c>
      <c r="M13" s="2">
        <f t="shared" si="0"/>
        <v>67980</v>
      </c>
      <c r="N13" s="38"/>
    </row>
    <row r="14" spans="1:15" ht="27" customHeight="1">
      <c r="A14" s="1">
        <v>11</v>
      </c>
      <c r="B14" s="1" t="s">
        <v>26</v>
      </c>
      <c r="C14" s="1" t="s">
        <v>27</v>
      </c>
      <c r="D14" s="2">
        <v>200</v>
      </c>
      <c r="E14" s="2" t="s">
        <v>100</v>
      </c>
      <c r="F14" s="2">
        <v>294</v>
      </c>
      <c r="G14" s="2">
        <f t="shared" si="2"/>
        <v>10400</v>
      </c>
      <c r="H14" s="1">
        <v>1230</v>
      </c>
      <c r="I14" s="6">
        <v>16.239999999999998</v>
      </c>
      <c r="J14" s="1"/>
      <c r="K14" s="6">
        <v>19</v>
      </c>
      <c r="L14" s="6">
        <f t="shared" si="1"/>
        <v>19975.2</v>
      </c>
      <c r="M14" s="2">
        <f t="shared" si="0"/>
        <v>30375.200000000001</v>
      </c>
      <c r="N14" s="38"/>
    </row>
    <row r="15" spans="1:15" ht="30" customHeight="1">
      <c r="A15" s="1">
        <v>12</v>
      </c>
      <c r="B15" s="1" t="s">
        <v>28</v>
      </c>
      <c r="C15" s="1" t="s">
        <v>29</v>
      </c>
      <c r="D15" s="2">
        <v>2000</v>
      </c>
      <c r="E15" s="2" t="s">
        <v>100</v>
      </c>
      <c r="F15" s="2">
        <v>2489</v>
      </c>
      <c r="G15" s="2">
        <f t="shared" si="2"/>
        <v>104000</v>
      </c>
      <c r="H15" s="1">
        <v>1230</v>
      </c>
      <c r="I15" s="6">
        <v>16.239999999999998</v>
      </c>
      <c r="J15" s="1">
        <v>500</v>
      </c>
      <c r="K15" s="6">
        <v>19</v>
      </c>
      <c r="L15" s="6">
        <f t="shared" si="1"/>
        <v>29475.200000000001</v>
      </c>
      <c r="M15" s="2">
        <f t="shared" si="0"/>
        <v>133475.20000000001</v>
      </c>
      <c r="N15" s="38"/>
    </row>
    <row r="16" spans="1:15" ht="30" customHeight="1">
      <c r="A16" s="1">
        <v>13</v>
      </c>
      <c r="B16" s="1" t="s">
        <v>30</v>
      </c>
      <c r="C16" s="1" t="s">
        <v>86</v>
      </c>
      <c r="D16" s="2">
        <v>1500</v>
      </c>
      <c r="E16" s="2" t="s">
        <v>100</v>
      </c>
      <c r="F16" s="2">
        <v>2019</v>
      </c>
      <c r="G16" s="2">
        <f t="shared" si="2"/>
        <v>78000</v>
      </c>
      <c r="H16" s="1">
        <v>850</v>
      </c>
      <c r="I16" s="6">
        <v>16.239999999999998</v>
      </c>
      <c r="J16" s="1">
        <v>850</v>
      </c>
      <c r="K16" s="6">
        <v>19</v>
      </c>
      <c r="L16" s="6">
        <f t="shared" si="1"/>
        <v>29954</v>
      </c>
      <c r="M16" s="2">
        <f t="shared" si="0"/>
        <v>107954</v>
      </c>
      <c r="N16" s="38"/>
    </row>
    <row r="17" spans="1:15" ht="33" customHeight="1">
      <c r="A17" s="1">
        <v>14</v>
      </c>
      <c r="B17" s="1" t="s">
        <v>42</v>
      </c>
      <c r="C17" s="1" t="s">
        <v>43</v>
      </c>
      <c r="D17" s="1">
        <v>4000</v>
      </c>
      <c r="E17" s="2" t="s">
        <v>100</v>
      </c>
      <c r="F17" s="3">
        <v>5077</v>
      </c>
      <c r="G17" s="2">
        <f t="shared" si="2"/>
        <v>208000</v>
      </c>
      <c r="H17" s="1">
        <v>10155</v>
      </c>
      <c r="I17" s="6">
        <v>16.239999999999998</v>
      </c>
      <c r="J17" s="1"/>
      <c r="K17" s="1"/>
      <c r="L17" s="6">
        <f t="shared" si="1"/>
        <v>164917.20000000001</v>
      </c>
      <c r="M17" s="2">
        <f t="shared" ref="M17:M27" si="3">SUM(G17+L17)</f>
        <v>372917.2</v>
      </c>
      <c r="N17" s="5" t="s">
        <v>108</v>
      </c>
      <c r="O17">
        <v>2</v>
      </c>
    </row>
    <row r="18" spans="1:15" ht="30.95" customHeight="1">
      <c r="A18" s="1">
        <v>15</v>
      </c>
      <c r="B18" s="1" t="s">
        <v>44</v>
      </c>
      <c r="C18" s="1" t="s">
        <v>45</v>
      </c>
      <c r="D18" s="1">
        <v>4000</v>
      </c>
      <c r="E18" s="2" t="s">
        <v>100</v>
      </c>
      <c r="F18" s="1">
        <v>4604</v>
      </c>
      <c r="G18" s="2">
        <f t="shared" si="2"/>
        <v>208000</v>
      </c>
      <c r="H18" s="1">
        <v>2700</v>
      </c>
      <c r="I18" s="6">
        <v>16.239999999999998</v>
      </c>
      <c r="J18" s="1">
        <v>2500</v>
      </c>
      <c r="K18" s="6">
        <v>19</v>
      </c>
      <c r="L18" s="6">
        <f t="shared" si="1"/>
        <v>91348</v>
      </c>
      <c r="M18" s="2">
        <f t="shared" si="3"/>
        <v>299348</v>
      </c>
      <c r="N18" s="8" t="s">
        <v>109</v>
      </c>
      <c r="O18">
        <v>2</v>
      </c>
    </row>
    <row r="19" spans="1:15" ht="27.95" customHeight="1">
      <c r="A19" s="1">
        <v>16</v>
      </c>
      <c r="B19" s="1" t="s">
        <v>46</v>
      </c>
      <c r="C19" s="1" t="s">
        <v>47</v>
      </c>
      <c r="D19" s="1">
        <v>3500</v>
      </c>
      <c r="E19" s="2" t="s">
        <v>100</v>
      </c>
      <c r="F19" s="1">
        <v>4315</v>
      </c>
      <c r="G19" s="2">
        <f t="shared" si="2"/>
        <v>182000</v>
      </c>
      <c r="H19" s="1">
        <v>2000</v>
      </c>
      <c r="I19" s="6">
        <v>16.239999999999998</v>
      </c>
      <c r="J19" s="1">
        <v>3800</v>
      </c>
      <c r="K19" s="6">
        <v>19</v>
      </c>
      <c r="L19" s="6">
        <f t="shared" ref="L19:L26" si="4">SUM(H19*I19+J19*K19)</f>
        <v>104680</v>
      </c>
      <c r="M19" s="2">
        <f t="shared" si="3"/>
        <v>286680</v>
      </c>
      <c r="N19" s="8" t="s">
        <v>109</v>
      </c>
      <c r="O19">
        <v>2</v>
      </c>
    </row>
    <row r="20" spans="1:15" ht="30" customHeight="1">
      <c r="A20" s="1">
        <v>17</v>
      </c>
      <c r="B20" s="1" t="s">
        <v>48</v>
      </c>
      <c r="C20" s="1" t="s">
        <v>49</v>
      </c>
      <c r="D20" s="1">
        <v>4000</v>
      </c>
      <c r="E20" s="2" t="s">
        <v>100</v>
      </c>
      <c r="F20" s="1">
        <v>4686</v>
      </c>
      <c r="G20" s="2">
        <f t="shared" si="2"/>
        <v>208000</v>
      </c>
      <c r="H20" s="1">
        <v>2900</v>
      </c>
      <c r="I20" s="6">
        <v>16.239999999999998</v>
      </c>
      <c r="J20" s="1">
        <v>3000</v>
      </c>
      <c r="K20" s="6">
        <v>19</v>
      </c>
      <c r="L20" s="6">
        <f t="shared" si="4"/>
        <v>104096</v>
      </c>
      <c r="M20" s="2">
        <f t="shared" si="3"/>
        <v>312096</v>
      </c>
      <c r="N20" s="5" t="s">
        <v>108</v>
      </c>
      <c r="O20">
        <v>2</v>
      </c>
    </row>
    <row r="21" spans="1:15" ht="33" customHeight="1">
      <c r="A21" s="1">
        <v>18</v>
      </c>
      <c r="B21" s="1" t="s">
        <v>50</v>
      </c>
      <c r="C21" s="1" t="s">
        <v>51</v>
      </c>
      <c r="D21" s="1">
        <v>3000</v>
      </c>
      <c r="E21" s="2" t="s">
        <v>100</v>
      </c>
      <c r="F21" s="1">
        <v>3867</v>
      </c>
      <c r="G21" s="2">
        <f t="shared" ref="G21:G26" si="5">(D21*52)</f>
        <v>156000</v>
      </c>
      <c r="H21" s="1">
        <v>2700</v>
      </c>
      <c r="I21" s="6">
        <v>16.239999999999998</v>
      </c>
      <c r="J21" s="1">
        <v>2500</v>
      </c>
      <c r="K21" s="6">
        <v>19</v>
      </c>
      <c r="L21" s="6">
        <f t="shared" si="4"/>
        <v>91348</v>
      </c>
      <c r="M21" s="2">
        <f t="shared" si="3"/>
        <v>247348</v>
      </c>
      <c r="N21" s="8" t="s">
        <v>109</v>
      </c>
    </row>
    <row r="22" spans="1:15" ht="30" customHeight="1">
      <c r="A22" s="1">
        <v>19</v>
      </c>
      <c r="B22" s="1" t="s">
        <v>32</v>
      </c>
      <c r="C22" s="1" t="s">
        <v>33</v>
      </c>
      <c r="D22" s="1">
        <v>4000</v>
      </c>
      <c r="E22" s="2" t="s">
        <v>100</v>
      </c>
      <c r="F22" s="1">
        <v>4901</v>
      </c>
      <c r="G22" s="2">
        <f t="shared" si="5"/>
        <v>208000</v>
      </c>
      <c r="H22" s="1">
        <v>2900</v>
      </c>
      <c r="I22" s="6">
        <v>16.239999999999998</v>
      </c>
      <c r="J22" s="1">
        <v>3000</v>
      </c>
      <c r="K22" s="6">
        <v>19</v>
      </c>
      <c r="L22" s="6">
        <f t="shared" si="4"/>
        <v>104096</v>
      </c>
      <c r="M22" s="2">
        <f t="shared" si="3"/>
        <v>312096</v>
      </c>
      <c r="N22" s="5" t="s">
        <v>110</v>
      </c>
      <c r="O22">
        <v>2</v>
      </c>
    </row>
    <row r="23" spans="1:15" ht="27" customHeight="1">
      <c r="A23" s="1">
        <v>20</v>
      </c>
      <c r="B23" s="1" t="s">
        <v>52</v>
      </c>
      <c r="C23" s="1" t="s">
        <v>53</v>
      </c>
      <c r="D23" s="1">
        <v>1500</v>
      </c>
      <c r="E23" s="2" t="s">
        <v>100</v>
      </c>
      <c r="F23" s="1">
        <v>2268</v>
      </c>
      <c r="G23" s="2">
        <f t="shared" si="5"/>
        <v>78000</v>
      </c>
      <c r="H23" s="1">
        <v>2730</v>
      </c>
      <c r="I23" s="6">
        <v>16.239999999999998</v>
      </c>
      <c r="J23" s="1">
        <v>3000</v>
      </c>
      <c r="K23" s="6">
        <v>19</v>
      </c>
      <c r="L23" s="6">
        <f t="shared" si="4"/>
        <v>101335.2</v>
      </c>
      <c r="M23" s="2">
        <f t="shared" si="3"/>
        <v>179335.2</v>
      </c>
      <c r="N23" s="5" t="s">
        <v>109</v>
      </c>
    </row>
    <row r="24" spans="1:15" ht="30.95" customHeight="1">
      <c r="A24" s="1">
        <v>21</v>
      </c>
      <c r="B24" s="1" t="s">
        <v>54</v>
      </c>
      <c r="C24" s="1" t="s">
        <v>55</v>
      </c>
      <c r="D24" s="1">
        <v>2000</v>
      </c>
      <c r="E24" s="2" t="s">
        <v>100</v>
      </c>
      <c r="F24" s="1">
        <v>2600</v>
      </c>
      <c r="G24" s="2">
        <f t="shared" si="5"/>
        <v>104000</v>
      </c>
      <c r="H24" s="1">
        <v>2900</v>
      </c>
      <c r="I24" s="6">
        <v>16.239999999999998</v>
      </c>
      <c r="J24" s="1">
        <v>3000</v>
      </c>
      <c r="K24" s="6">
        <v>19</v>
      </c>
      <c r="L24" s="6">
        <f t="shared" si="4"/>
        <v>104096</v>
      </c>
      <c r="M24" s="2">
        <f t="shared" si="3"/>
        <v>208096</v>
      </c>
      <c r="N24" s="5" t="s">
        <v>108</v>
      </c>
    </row>
    <row r="25" spans="1:15" ht="30" customHeight="1">
      <c r="A25" s="1">
        <v>22</v>
      </c>
      <c r="B25" s="1" t="s">
        <v>56</v>
      </c>
      <c r="C25" s="1" t="s">
        <v>57</v>
      </c>
      <c r="D25" s="1">
        <v>1200</v>
      </c>
      <c r="E25" s="2" t="s">
        <v>100</v>
      </c>
      <c r="F25" s="1">
        <v>1831</v>
      </c>
      <c r="G25" s="2">
        <f t="shared" si="5"/>
        <v>62400</v>
      </c>
      <c r="H25" s="1">
        <v>2700</v>
      </c>
      <c r="I25" s="6">
        <v>16.239999999999998</v>
      </c>
      <c r="J25" s="1">
        <v>2500</v>
      </c>
      <c r="K25" s="6">
        <v>19</v>
      </c>
      <c r="L25" s="6">
        <f t="shared" si="4"/>
        <v>91348</v>
      </c>
      <c r="M25" s="2">
        <f t="shared" si="3"/>
        <v>153748</v>
      </c>
      <c r="N25" s="5" t="s">
        <v>111</v>
      </c>
    </row>
    <row r="26" spans="1:15" ht="30.95" customHeight="1">
      <c r="A26" s="1">
        <v>23</v>
      </c>
      <c r="B26" s="1" t="s">
        <v>112</v>
      </c>
      <c r="C26" s="1" t="s">
        <v>113</v>
      </c>
      <c r="D26" s="2">
        <v>1500</v>
      </c>
      <c r="E26" s="2" t="s">
        <v>100</v>
      </c>
      <c r="F26" s="2">
        <v>1946</v>
      </c>
      <c r="G26" s="2">
        <f t="shared" si="5"/>
        <v>78000</v>
      </c>
      <c r="H26" s="6">
        <v>1450</v>
      </c>
      <c r="I26" s="6">
        <v>16.239999999999998</v>
      </c>
      <c r="J26" s="6">
        <v>1400</v>
      </c>
      <c r="K26" s="6">
        <v>19</v>
      </c>
      <c r="L26" s="6">
        <f t="shared" si="4"/>
        <v>50148</v>
      </c>
      <c r="M26" s="2">
        <f t="shared" si="3"/>
        <v>128148</v>
      </c>
      <c r="N26" s="8" t="s">
        <v>114</v>
      </c>
    </row>
    <row r="27" spans="1:15" ht="42" customHeight="1">
      <c r="A27" s="1">
        <v>24</v>
      </c>
      <c r="B27" s="4" t="s">
        <v>62</v>
      </c>
      <c r="C27" s="1" t="s">
        <v>63</v>
      </c>
      <c r="D27" s="2">
        <v>3500</v>
      </c>
      <c r="E27" s="2" t="s">
        <v>100</v>
      </c>
      <c r="F27" s="2">
        <v>3938</v>
      </c>
      <c r="G27" s="2">
        <f t="shared" ref="G27:G43" si="6">(D27*52)</f>
        <v>182000</v>
      </c>
      <c r="H27" s="1">
        <v>850</v>
      </c>
      <c r="I27" s="1">
        <v>16.239999999999998</v>
      </c>
      <c r="J27" s="1">
        <v>850</v>
      </c>
      <c r="K27" s="2">
        <v>19</v>
      </c>
      <c r="L27" s="6">
        <f t="shared" ref="L27:L29" si="7">SUM(H27*I27+J27*K27)</f>
        <v>29954</v>
      </c>
      <c r="M27" s="2">
        <f t="shared" si="3"/>
        <v>211954</v>
      </c>
      <c r="N27" s="8" t="s">
        <v>114</v>
      </c>
    </row>
    <row r="28" spans="1:15" ht="30" customHeight="1">
      <c r="A28" s="1">
        <v>25</v>
      </c>
      <c r="B28" s="4" t="s">
        <v>66</v>
      </c>
      <c r="C28" s="1" t="s">
        <v>67</v>
      </c>
      <c r="D28" s="2">
        <v>8000</v>
      </c>
      <c r="E28" s="2" t="s">
        <v>100</v>
      </c>
      <c r="F28" s="3">
        <v>13364</v>
      </c>
      <c r="G28" s="2">
        <f t="shared" si="6"/>
        <v>416000</v>
      </c>
      <c r="H28" s="1">
        <v>1500</v>
      </c>
      <c r="I28" s="1">
        <v>16.239999999999998</v>
      </c>
      <c r="J28" s="1">
        <v>1500</v>
      </c>
      <c r="K28" s="2">
        <v>19</v>
      </c>
      <c r="L28" s="6">
        <f t="shared" si="7"/>
        <v>52860</v>
      </c>
      <c r="M28" s="2">
        <f t="shared" ref="M28:M56" si="8">SUM(G28+L28)</f>
        <v>468860</v>
      </c>
      <c r="N28" s="21"/>
      <c r="O28">
        <v>5</v>
      </c>
    </row>
    <row r="29" spans="1:15" ht="27" customHeight="1">
      <c r="A29" s="1">
        <v>26</v>
      </c>
      <c r="B29" s="4" t="s">
        <v>68</v>
      </c>
      <c r="C29" s="1" t="s">
        <v>69</v>
      </c>
      <c r="D29" s="2">
        <v>6200</v>
      </c>
      <c r="E29" s="2" t="s">
        <v>100</v>
      </c>
      <c r="F29" s="2">
        <v>7031</v>
      </c>
      <c r="G29" s="2">
        <f t="shared" si="6"/>
        <v>322400</v>
      </c>
      <c r="H29" s="1">
        <v>2000</v>
      </c>
      <c r="I29" s="1">
        <v>16.239999999999998</v>
      </c>
      <c r="J29" s="1">
        <v>3600</v>
      </c>
      <c r="K29" s="2">
        <v>19</v>
      </c>
      <c r="L29" s="6">
        <f t="shared" si="7"/>
        <v>100880</v>
      </c>
      <c r="M29" s="2">
        <f t="shared" si="8"/>
        <v>423280</v>
      </c>
      <c r="N29" s="21"/>
      <c r="O29">
        <v>3</v>
      </c>
    </row>
    <row r="30" spans="1:15" ht="29.1" customHeight="1">
      <c r="A30" s="1">
        <v>27</v>
      </c>
      <c r="B30" s="4" t="s">
        <v>70</v>
      </c>
      <c r="C30" s="1" t="s">
        <v>71</v>
      </c>
      <c r="D30" s="2">
        <v>6200</v>
      </c>
      <c r="E30" s="2" t="s">
        <v>100</v>
      </c>
      <c r="F30" s="2">
        <v>7029</v>
      </c>
      <c r="G30" s="2">
        <f t="shared" si="6"/>
        <v>322400</v>
      </c>
      <c r="H30" s="1">
        <v>1000</v>
      </c>
      <c r="I30" s="1">
        <v>16.239999999999998</v>
      </c>
      <c r="J30" s="1">
        <v>1100</v>
      </c>
      <c r="K30" s="2">
        <v>19</v>
      </c>
      <c r="L30" s="6">
        <f t="shared" ref="L30:L43" si="9">SUM(H30*I30+J30*K30)</f>
        <v>37140</v>
      </c>
      <c r="M30" s="2">
        <f t="shared" si="8"/>
        <v>359540</v>
      </c>
      <c r="N30" s="21"/>
      <c r="O30">
        <v>3</v>
      </c>
    </row>
    <row r="31" spans="1:15" ht="27.95" customHeight="1">
      <c r="A31" s="1">
        <v>28</v>
      </c>
      <c r="B31" s="4" t="s">
        <v>72</v>
      </c>
      <c r="C31" s="1" t="s">
        <v>73</v>
      </c>
      <c r="D31" s="2">
        <v>4500</v>
      </c>
      <c r="E31" s="2" t="s">
        <v>100</v>
      </c>
      <c r="F31" s="3">
        <v>5838</v>
      </c>
      <c r="G31" s="2">
        <f t="shared" si="6"/>
        <v>234000</v>
      </c>
      <c r="H31" s="1">
        <v>1000</v>
      </c>
      <c r="I31" s="1">
        <v>16.239999999999998</v>
      </c>
      <c r="J31" s="1">
        <v>1800</v>
      </c>
      <c r="K31" s="2">
        <v>19</v>
      </c>
      <c r="L31" s="6">
        <f t="shared" si="9"/>
        <v>50440</v>
      </c>
      <c r="M31" s="2">
        <f t="shared" si="8"/>
        <v>284440</v>
      </c>
      <c r="N31" s="21"/>
      <c r="O31">
        <v>2</v>
      </c>
    </row>
    <row r="32" spans="1:15" ht="29.1" customHeight="1">
      <c r="A32" s="1">
        <v>29</v>
      </c>
      <c r="B32" s="4" t="s">
        <v>74</v>
      </c>
      <c r="C32" s="1" t="s">
        <v>75</v>
      </c>
      <c r="D32" s="2">
        <v>4000</v>
      </c>
      <c r="E32" s="2" t="s">
        <v>100</v>
      </c>
      <c r="F32" s="2">
        <v>4383</v>
      </c>
      <c r="G32" s="2">
        <f t="shared" si="6"/>
        <v>208000</v>
      </c>
      <c r="H32" s="1">
        <v>3500</v>
      </c>
      <c r="I32" s="1">
        <v>16.239999999999998</v>
      </c>
      <c r="J32" s="1">
        <v>3500</v>
      </c>
      <c r="K32" s="2">
        <v>19</v>
      </c>
      <c r="L32" s="6">
        <f t="shared" si="9"/>
        <v>123340</v>
      </c>
      <c r="M32" s="2">
        <f t="shared" si="8"/>
        <v>331340</v>
      </c>
      <c r="N32" s="21"/>
      <c r="O32">
        <v>2</v>
      </c>
    </row>
    <row r="33" spans="1:15" ht="30.95" customHeight="1">
      <c r="A33" s="1">
        <v>30</v>
      </c>
      <c r="B33" s="4" t="s">
        <v>76</v>
      </c>
      <c r="C33" s="1" t="s">
        <v>77</v>
      </c>
      <c r="D33" s="2">
        <v>3000</v>
      </c>
      <c r="E33" s="2" t="s">
        <v>100</v>
      </c>
      <c r="F33" s="1">
        <v>3617</v>
      </c>
      <c r="G33" s="2">
        <f t="shared" si="6"/>
        <v>156000</v>
      </c>
      <c r="H33" s="1">
        <v>2100</v>
      </c>
      <c r="I33" s="1">
        <v>16.239999999999998</v>
      </c>
      <c r="J33" s="1"/>
      <c r="K33" s="2"/>
      <c r="L33" s="6">
        <f t="shared" si="9"/>
        <v>34104</v>
      </c>
      <c r="M33" s="2">
        <f t="shared" si="8"/>
        <v>190104</v>
      </c>
      <c r="N33" s="21"/>
      <c r="O33">
        <v>1</v>
      </c>
    </row>
    <row r="34" spans="1:15" ht="30.95" customHeight="1">
      <c r="A34" s="1">
        <v>31</v>
      </c>
      <c r="B34" s="4" t="s">
        <v>78</v>
      </c>
      <c r="C34" s="1" t="s">
        <v>79</v>
      </c>
      <c r="D34" s="2">
        <v>2500</v>
      </c>
      <c r="E34" s="2" t="s">
        <v>100</v>
      </c>
      <c r="F34" s="1">
        <v>3164</v>
      </c>
      <c r="G34" s="2">
        <f t="shared" si="6"/>
        <v>130000</v>
      </c>
      <c r="H34" s="1">
        <v>1000</v>
      </c>
      <c r="I34" s="1">
        <v>16.239999999999998</v>
      </c>
      <c r="J34" s="1">
        <v>900</v>
      </c>
      <c r="K34" s="2">
        <v>19</v>
      </c>
      <c r="L34" s="6">
        <f t="shared" si="9"/>
        <v>33340</v>
      </c>
      <c r="M34" s="2">
        <f t="shared" si="8"/>
        <v>163340</v>
      </c>
      <c r="N34" s="21"/>
      <c r="O34">
        <v>1</v>
      </c>
    </row>
    <row r="35" spans="1:15" ht="33" customHeight="1">
      <c r="A35" s="1">
        <v>32</v>
      </c>
      <c r="B35" s="4" t="s">
        <v>80</v>
      </c>
      <c r="C35" s="1" t="s">
        <v>81</v>
      </c>
      <c r="D35" s="2">
        <v>2000</v>
      </c>
      <c r="E35" s="2" t="s">
        <v>100</v>
      </c>
      <c r="F35" s="1">
        <v>2808</v>
      </c>
      <c r="G35" s="2">
        <f t="shared" si="6"/>
        <v>104000</v>
      </c>
      <c r="H35" s="1">
        <v>1000</v>
      </c>
      <c r="I35" s="1">
        <v>16.239999999999998</v>
      </c>
      <c r="J35" s="1">
        <v>900</v>
      </c>
      <c r="K35" s="2">
        <v>19</v>
      </c>
      <c r="L35" s="6">
        <f t="shared" si="9"/>
        <v>33340</v>
      </c>
      <c r="M35" s="2">
        <f t="shared" si="8"/>
        <v>137340</v>
      </c>
      <c r="N35" s="21"/>
      <c r="O35">
        <v>1</v>
      </c>
    </row>
    <row r="36" spans="1:15" ht="30" customHeight="1">
      <c r="A36" s="1">
        <v>33</v>
      </c>
      <c r="B36" s="4" t="s">
        <v>82</v>
      </c>
      <c r="C36" s="1" t="s">
        <v>83</v>
      </c>
      <c r="D36" s="2">
        <v>1500</v>
      </c>
      <c r="E36" s="2" t="s">
        <v>100</v>
      </c>
      <c r="F36" s="1">
        <v>2175</v>
      </c>
      <c r="G36" s="2">
        <f t="shared" si="6"/>
        <v>78000</v>
      </c>
      <c r="H36" s="1">
        <v>1000</v>
      </c>
      <c r="I36" s="1">
        <v>16.239999999999998</v>
      </c>
      <c r="J36" s="1">
        <v>900</v>
      </c>
      <c r="K36" s="2">
        <v>19</v>
      </c>
      <c r="L36" s="6">
        <f t="shared" si="9"/>
        <v>33340</v>
      </c>
      <c r="M36" s="2">
        <f t="shared" si="8"/>
        <v>111340</v>
      </c>
      <c r="N36" s="21"/>
      <c r="O36">
        <v>1</v>
      </c>
    </row>
    <row r="37" spans="1:15" ht="30.95" customHeight="1">
      <c r="A37" s="1">
        <v>34</v>
      </c>
      <c r="B37" s="4" t="s">
        <v>84</v>
      </c>
      <c r="C37" s="1" t="s">
        <v>85</v>
      </c>
      <c r="D37" s="2">
        <v>1500</v>
      </c>
      <c r="E37" s="2" t="s">
        <v>100</v>
      </c>
      <c r="F37" s="1">
        <v>2062</v>
      </c>
      <c r="G37" s="2">
        <f t="shared" si="6"/>
        <v>78000</v>
      </c>
      <c r="H37" s="1">
        <v>1000</v>
      </c>
      <c r="I37" s="1">
        <v>16.239999999999998</v>
      </c>
      <c r="J37" s="1">
        <v>900</v>
      </c>
      <c r="K37" s="2">
        <v>19</v>
      </c>
      <c r="L37" s="6">
        <f t="shared" si="9"/>
        <v>33340</v>
      </c>
      <c r="M37" s="2">
        <f t="shared" si="8"/>
        <v>111340</v>
      </c>
      <c r="N37" s="21"/>
      <c r="O37">
        <v>1</v>
      </c>
    </row>
    <row r="38" spans="1:15" ht="30" customHeight="1">
      <c r="A38" s="1">
        <v>35</v>
      </c>
      <c r="B38" s="4" t="s">
        <v>87</v>
      </c>
      <c r="C38" s="1" t="s">
        <v>88</v>
      </c>
      <c r="D38" s="2">
        <v>1000</v>
      </c>
      <c r="E38" s="2" t="s">
        <v>100</v>
      </c>
      <c r="F38" s="1">
        <v>1484</v>
      </c>
      <c r="G38" s="2">
        <f t="shared" si="6"/>
        <v>52000</v>
      </c>
      <c r="H38" s="1">
        <v>850</v>
      </c>
      <c r="I38" s="1">
        <v>16.239999999999998</v>
      </c>
      <c r="J38" s="1">
        <v>850</v>
      </c>
      <c r="K38" s="2">
        <v>19</v>
      </c>
      <c r="L38" s="6">
        <f t="shared" si="9"/>
        <v>29954</v>
      </c>
      <c r="M38" s="2">
        <f t="shared" si="8"/>
        <v>81954</v>
      </c>
      <c r="N38" s="21"/>
    </row>
    <row r="39" spans="1:15" ht="36.950000000000003" customHeight="1">
      <c r="A39" s="1">
        <v>36</v>
      </c>
      <c r="B39" s="4" t="s">
        <v>89</v>
      </c>
      <c r="C39" s="1" t="s">
        <v>90</v>
      </c>
      <c r="D39" s="2">
        <v>1000</v>
      </c>
      <c r="E39" s="2" t="s">
        <v>100</v>
      </c>
      <c r="F39" s="1">
        <v>1440</v>
      </c>
      <c r="G39" s="2">
        <f t="shared" si="6"/>
        <v>52000</v>
      </c>
      <c r="H39" s="1">
        <v>1000</v>
      </c>
      <c r="I39" s="1">
        <v>16.239999999999998</v>
      </c>
      <c r="J39" s="1">
        <v>900</v>
      </c>
      <c r="K39" s="2">
        <v>19</v>
      </c>
      <c r="L39" s="6">
        <f t="shared" si="9"/>
        <v>33340</v>
      </c>
      <c r="M39" s="2">
        <f t="shared" si="8"/>
        <v>85340</v>
      </c>
      <c r="N39" s="21"/>
      <c r="O39">
        <v>1</v>
      </c>
    </row>
    <row r="40" spans="1:15" ht="32.1" customHeight="1">
      <c r="A40" s="1">
        <v>37</v>
      </c>
      <c r="B40" s="4" t="s">
        <v>91</v>
      </c>
      <c r="C40" s="1" t="s">
        <v>92</v>
      </c>
      <c r="D40" s="2">
        <v>1000</v>
      </c>
      <c r="E40" s="2" t="s">
        <v>100</v>
      </c>
      <c r="F40" s="3">
        <v>1687</v>
      </c>
      <c r="G40" s="2">
        <f t="shared" si="6"/>
        <v>52000</v>
      </c>
      <c r="H40" s="1">
        <v>1000</v>
      </c>
      <c r="I40" s="1">
        <v>16.239999999999998</v>
      </c>
      <c r="J40" s="1">
        <v>900</v>
      </c>
      <c r="K40" s="2">
        <v>19</v>
      </c>
      <c r="L40" s="6">
        <f t="shared" si="9"/>
        <v>33340</v>
      </c>
      <c r="M40" s="2">
        <f t="shared" si="8"/>
        <v>85340</v>
      </c>
      <c r="N40" s="21"/>
      <c r="O40">
        <v>1</v>
      </c>
    </row>
    <row r="41" spans="1:15" ht="39" customHeight="1">
      <c r="A41" s="1">
        <v>38</v>
      </c>
      <c r="B41" s="4" t="s">
        <v>115</v>
      </c>
      <c r="C41" s="1" t="s">
        <v>116</v>
      </c>
      <c r="D41" s="1">
        <v>360</v>
      </c>
      <c r="E41" s="2" t="s">
        <v>100</v>
      </c>
      <c r="F41" s="1">
        <v>574</v>
      </c>
      <c r="G41" s="2">
        <f t="shared" si="6"/>
        <v>18720</v>
      </c>
      <c r="H41" s="1">
        <v>2100</v>
      </c>
      <c r="I41" s="1">
        <v>16.239999999999998</v>
      </c>
      <c r="J41" s="1">
        <v>3500</v>
      </c>
      <c r="K41" s="2">
        <v>19</v>
      </c>
      <c r="L41" s="6">
        <f t="shared" si="9"/>
        <v>100604</v>
      </c>
      <c r="M41" s="2">
        <f t="shared" si="8"/>
        <v>119324</v>
      </c>
      <c r="N41" s="21"/>
    </row>
    <row r="42" spans="1:15" ht="30.95" customHeight="1">
      <c r="A42" s="1">
        <v>39</v>
      </c>
      <c r="B42" s="4" t="s">
        <v>117</v>
      </c>
      <c r="C42" s="1" t="s">
        <v>118</v>
      </c>
      <c r="D42" s="1">
        <v>0</v>
      </c>
      <c r="E42" s="2" t="s">
        <v>100</v>
      </c>
      <c r="F42" s="1" t="s">
        <v>119</v>
      </c>
      <c r="G42" s="2">
        <f t="shared" si="6"/>
        <v>0</v>
      </c>
      <c r="H42" s="1">
        <v>1500</v>
      </c>
      <c r="I42" s="1">
        <v>16.239999999999998</v>
      </c>
      <c r="J42" s="1">
        <v>1400</v>
      </c>
      <c r="K42" s="2">
        <v>19</v>
      </c>
      <c r="L42" s="6">
        <f t="shared" si="9"/>
        <v>50960</v>
      </c>
      <c r="M42" s="2">
        <f t="shared" si="8"/>
        <v>50960</v>
      </c>
      <c r="N42" s="21"/>
    </row>
    <row r="43" spans="1:15" ht="30.95" customHeight="1">
      <c r="A43" s="1">
        <v>40</v>
      </c>
      <c r="B43" s="4" t="s">
        <v>120</v>
      </c>
      <c r="C43" s="3" t="s">
        <v>121</v>
      </c>
      <c r="D43" s="1">
        <v>1000</v>
      </c>
      <c r="E43" s="1" t="s">
        <v>100</v>
      </c>
      <c r="F43" s="1">
        <v>1403</v>
      </c>
      <c r="G43" s="2">
        <f t="shared" si="6"/>
        <v>52000</v>
      </c>
      <c r="H43" s="1">
        <v>850</v>
      </c>
      <c r="I43" s="1">
        <v>16.239999999999998</v>
      </c>
      <c r="J43" s="1">
        <v>850</v>
      </c>
      <c r="K43" s="2">
        <v>19</v>
      </c>
      <c r="L43" s="6">
        <f t="shared" si="9"/>
        <v>29954</v>
      </c>
      <c r="M43" s="2">
        <f t="shared" si="8"/>
        <v>81954</v>
      </c>
      <c r="N43" s="21"/>
    </row>
    <row r="44" spans="1:15" ht="30.95" customHeight="1">
      <c r="A44" s="1">
        <v>41</v>
      </c>
      <c r="B44" s="4" t="s">
        <v>122</v>
      </c>
      <c r="C44" s="4" t="s">
        <v>123</v>
      </c>
      <c r="D44" s="4">
        <v>2500</v>
      </c>
      <c r="E44" s="1" t="s">
        <v>100</v>
      </c>
      <c r="F44" s="1">
        <v>3253</v>
      </c>
      <c r="G44" s="2">
        <f t="shared" ref="G44:G49" si="10">(D44*52)</f>
        <v>130000</v>
      </c>
      <c r="H44" s="5"/>
      <c r="I44" s="5"/>
      <c r="J44" s="5"/>
      <c r="K44" s="22"/>
      <c r="L44" s="8"/>
      <c r="M44" s="2">
        <f t="shared" si="8"/>
        <v>130000</v>
      </c>
      <c r="N44" s="21"/>
    </row>
    <row r="45" spans="1:15" ht="30.95" customHeight="1">
      <c r="A45" s="1">
        <v>42</v>
      </c>
      <c r="B45" s="4" t="s">
        <v>124</v>
      </c>
      <c r="C45" s="3" t="s">
        <v>125</v>
      </c>
      <c r="D45" s="3">
        <v>2500</v>
      </c>
      <c r="E45" s="1" t="s">
        <v>100</v>
      </c>
      <c r="F45" s="1">
        <v>3192</v>
      </c>
      <c r="G45" s="2">
        <f t="shared" si="10"/>
        <v>130000</v>
      </c>
      <c r="H45" s="5"/>
      <c r="I45" s="5"/>
      <c r="J45" s="5"/>
      <c r="K45" s="22"/>
      <c r="L45" s="8"/>
      <c r="M45" s="2">
        <f t="shared" si="8"/>
        <v>130000</v>
      </c>
      <c r="N45" s="21"/>
    </row>
    <row r="46" spans="1:15" ht="30.95" customHeight="1">
      <c r="A46" s="1">
        <v>43</v>
      </c>
      <c r="B46" s="4" t="s">
        <v>126</v>
      </c>
      <c r="C46" s="4" t="s">
        <v>127</v>
      </c>
      <c r="D46" s="3">
        <v>1500</v>
      </c>
      <c r="E46" s="1" t="s">
        <v>100</v>
      </c>
      <c r="F46" s="1">
        <v>1848</v>
      </c>
      <c r="G46" s="2">
        <f t="shared" si="10"/>
        <v>78000</v>
      </c>
      <c r="H46" s="5"/>
      <c r="I46" s="5"/>
      <c r="J46" s="5"/>
      <c r="K46" s="22"/>
      <c r="L46" s="8"/>
      <c r="M46" s="2">
        <f t="shared" si="8"/>
        <v>78000</v>
      </c>
      <c r="N46" s="21"/>
    </row>
    <row r="47" spans="1:15" ht="30.95" customHeight="1">
      <c r="A47" s="1">
        <v>44</v>
      </c>
      <c r="B47" s="4" t="s">
        <v>128</v>
      </c>
      <c r="C47" s="4" t="s">
        <v>129</v>
      </c>
      <c r="D47" s="1">
        <v>1500</v>
      </c>
      <c r="E47" s="1" t="s">
        <v>100</v>
      </c>
      <c r="F47" s="3">
        <v>2314</v>
      </c>
      <c r="G47" s="2">
        <f t="shared" si="10"/>
        <v>78000</v>
      </c>
      <c r="H47" s="5"/>
      <c r="I47" s="5"/>
      <c r="J47" s="5"/>
      <c r="K47" s="22"/>
      <c r="L47" s="8"/>
      <c r="M47" s="2">
        <f t="shared" si="8"/>
        <v>78000</v>
      </c>
      <c r="N47" s="21"/>
    </row>
    <row r="48" spans="1:15" ht="30.95" customHeight="1">
      <c r="A48" s="1">
        <v>45</v>
      </c>
      <c r="B48" s="4" t="s">
        <v>130</v>
      </c>
      <c r="C48" s="4" t="s">
        <v>131</v>
      </c>
      <c r="D48" s="3">
        <v>1500</v>
      </c>
      <c r="E48" s="1" t="s">
        <v>100</v>
      </c>
      <c r="F48" s="1">
        <v>2084</v>
      </c>
      <c r="G48" s="2">
        <f t="shared" si="10"/>
        <v>78000</v>
      </c>
      <c r="H48" s="5"/>
      <c r="I48" s="5"/>
      <c r="J48" s="5"/>
      <c r="K48" s="22"/>
      <c r="L48" s="8"/>
      <c r="M48" s="2">
        <f t="shared" si="8"/>
        <v>78000</v>
      </c>
      <c r="N48" s="21"/>
    </row>
    <row r="49" spans="1:14" ht="30.95" customHeight="1">
      <c r="A49" s="1">
        <v>46</v>
      </c>
      <c r="B49" s="4" t="s">
        <v>132</v>
      </c>
      <c r="C49" s="4" t="s">
        <v>133</v>
      </c>
      <c r="D49" s="3">
        <v>1100</v>
      </c>
      <c r="E49" s="1" t="s">
        <v>100</v>
      </c>
      <c r="F49" s="1">
        <v>1553</v>
      </c>
      <c r="G49" s="2">
        <f t="shared" si="10"/>
        <v>57200</v>
      </c>
      <c r="H49" s="5"/>
      <c r="I49" s="5"/>
      <c r="J49" s="5"/>
      <c r="K49" s="22"/>
      <c r="L49" s="8"/>
      <c r="M49" s="2">
        <f t="shared" si="8"/>
        <v>57200</v>
      </c>
      <c r="N49" s="21"/>
    </row>
    <row r="50" spans="1:14" ht="30.95" customHeight="1">
      <c r="A50" s="1">
        <v>47</v>
      </c>
      <c r="B50" s="4" t="s">
        <v>134</v>
      </c>
      <c r="C50" s="4" t="s">
        <v>135</v>
      </c>
      <c r="D50" s="3">
        <v>800</v>
      </c>
      <c r="E50" s="1" t="s">
        <v>100</v>
      </c>
      <c r="F50" s="3">
        <v>1440</v>
      </c>
      <c r="G50" s="2">
        <f t="shared" ref="G50:G56" si="11">(D50*52)</f>
        <v>41600</v>
      </c>
      <c r="H50" s="5"/>
      <c r="I50" s="5"/>
      <c r="J50" s="5"/>
      <c r="K50" s="22"/>
      <c r="L50" s="8"/>
      <c r="M50" s="2">
        <f t="shared" si="8"/>
        <v>41600</v>
      </c>
      <c r="N50" s="21"/>
    </row>
    <row r="51" spans="1:14" ht="30.95" customHeight="1">
      <c r="A51" s="1">
        <v>48</v>
      </c>
      <c r="B51" s="4" t="s">
        <v>136</v>
      </c>
      <c r="C51" s="4" t="s">
        <v>137</v>
      </c>
      <c r="D51" s="1">
        <v>800</v>
      </c>
      <c r="E51" s="1" t="s">
        <v>100</v>
      </c>
      <c r="F51" s="3">
        <v>1373</v>
      </c>
      <c r="G51" s="2">
        <f t="shared" si="11"/>
        <v>41600</v>
      </c>
      <c r="H51" s="5"/>
      <c r="I51" s="5"/>
      <c r="J51" s="5"/>
      <c r="K51" s="22"/>
      <c r="L51" s="8"/>
      <c r="M51" s="2">
        <f t="shared" si="8"/>
        <v>41600</v>
      </c>
      <c r="N51" s="21"/>
    </row>
    <row r="52" spans="1:14" ht="30.95" customHeight="1">
      <c r="A52" s="1">
        <v>49</v>
      </c>
      <c r="B52" s="4" t="s">
        <v>138</v>
      </c>
      <c r="C52" s="4" t="s">
        <v>139</v>
      </c>
      <c r="D52" s="3">
        <v>800</v>
      </c>
      <c r="E52" s="1" t="s">
        <v>100</v>
      </c>
      <c r="F52" s="1">
        <v>1281</v>
      </c>
      <c r="G52" s="2">
        <f t="shared" si="11"/>
        <v>41600</v>
      </c>
      <c r="H52" s="5"/>
      <c r="I52" s="5"/>
      <c r="J52" s="5"/>
      <c r="K52" s="22"/>
      <c r="L52" s="8"/>
      <c r="M52" s="2">
        <f t="shared" si="8"/>
        <v>41600</v>
      </c>
      <c r="N52" s="21"/>
    </row>
    <row r="53" spans="1:14" ht="30.95" customHeight="1">
      <c r="A53" s="1">
        <v>50</v>
      </c>
      <c r="B53" s="4" t="s">
        <v>140</v>
      </c>
      <c r="C53" s="4" t="s">
        <v>141</v>
      </c>
      <c r="D53" s="3">
        <v>800</v>
      </c>
      <c r="E53" s="1" t="s">
        <v>100</v>
      </c>
      <c r="F53" s="1">
        <v>1238</v>
      </c>
      <c r="G53" s="2">
        <f t="shared" si="11"/>
        <v>41600</v>
      </c>
      <c r="H53" s="5"/>
      <c r="I53" s="5"/>
      <c r="J53" s="5"/>
      <c r="K53" s="22"/>
      <c r="L53" s="8"/>
      <c r="M53" s="2">
        <f t="shared" si="8"/>
        <v>41600</v>
      </c>
      <c r="N53" s="21"/>
    </row>
    <row r="54" spans="1:14" ht="30.95" customHeight="1">
      <c r="A54" s="1">
        <v>51</v>
      </c>
      <c r="B54" s="4" t="s">
        <v>136</v>
      </c>
      <c r="C54" s="4" t="s">
        <v>142</v>
      </c>
      <c r="D54" s="4">
        <v>800</v>
      </c>
      <c r="E54" s="1" t="s">
        <v>100</v>
      </c>
      <c r="F54" s="1">
        <v>1106</v>
      </c>
      <c r="G54" s="2">
        <f t="shared" si="11"/>
        <v>41600</v>
      </c>
      <c r="H54" s="5"/>
      <c r="I54" s="5"/>
      <c r="J54" s="5"/>
      <c r="K54" s="22"/>
      <c r="L54" s="8"/>
      <c r="M54" s="2">
        <f t="shared" si="8"/>
        <v>41600</v>
      </c>
      <c r="N54" s="21"/>
    </row>
    <row r="55" spans="1:14" ht="30.95" customHeight="1">
      <c r="A55" s="1">
        <v>52</v>
      </c>
      <c r="B55" s="4" t="s">
        <v>143</v>
      </c>
      <c r="C55" s="4" t="s">
        <v>144</v>
      </c>
      <c r="D55" s="4">
        <v>800</v>
      </c>
      <c r="E55" s="1" t="s">
        <v>100</v>
      </c>
      <c r="F55" s="1">
        <v>1106</v>
      </c>
      <c r="G55" s="2">
        <f t="shared" si="11"/>
        <v>41600</v>
      </c>
      <c r="H55" s="5"/>
      <c r="I55" s="5"/>
      <c r="J55" s="5"/>
      <c r="K55" s="22"/>
      <c r="L55" s="8"/>
      <c r="M55" s="2">
        <f t="shared" si="8"/>
        <v>41600</v>
      </c>
      <c r="N55" s="21"/>
    </row>
    <row r="56" spans="1:14" ht="30.95" customHeight="1">
      <c r="A56" s="1">
        <v>53</v>
      </c>
      <c r="B56" s="4" t="s">
        <v>145</v>
      </c>
      <c r="C56" s="3" t="s">
        <v>146</v>
      </c>
      <c r="D56" s="3">
        <v>800</v>
      </c>
      <c r="E56" s="1" t="s">
        <v>100</v>
      </c>
      <c r="F56" s="1">
        <v>1029</v>
      </c>
      <c r="G56" s="2">
        <f t="shared" si="11"/>
        <v>41600</v>
      </c>
      <c r="H56" s="21"/>
      <c r="I56" s="21"/>
      <c r="J56" s="21"/>
      <c r="K56" s="21"/>
      <c r="L56" s="21"/>
      <c r="M56" s="2">
        <f t="shared" si="8"/>
        <v>41600</v>
      </c>
      <c r="N56" s="21"/>
    </row>
    <row r="57" spans="1:14">
      <c r="D57">
        <f>SUM(D4:D56)</f>
        <v>123360</v>
      </c>
      <c r="F57">
        <f>SUM(F4:F41)</f>
        <v>142578</v>
      </c>
      <c r="G57">
        <f>SUM(G4:G42)</f>
        <v>5520320</v>
      </c>
      <c r="L57">
        <f>SUM(L4:L56)</f>
        <v>2877270.8</v>
      </c>
      <c r="M57">
        <f>SUM(M4:M56)</f>
        <v>9291990.8000000007</v>
      </c>
    </row>
  </sheetData>
  <mergeCells count="12">
    <mergeCell ref="N5:N16"/>
    <mergeCell ref="A1:N1"/>
    <mergeCell ref="H2:L2"/>
    <mergeCell ref="A2:A3"/>
    <mergeCell ref="B2:B3"/>
    <mergeCell ref="C2:C3"/>
    <mergeCell ref="D2:D3"/>
    <mergeCell ref="E2:E3"/>
    <mergeCell ref="F2:F3"/>
    <mergeCell ref="G2:G3"/>
    <mergeCell ref="M2:M3"/>
    <mergeCell ref="N2:N3"/>
  </mergeCells>
  <phoneticPr fontId="5" type="noConversion"/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5"/>
  <sheetViews>
    <sheetView workbookViewId="0">
      <selection activeCell="E2" sqref="E1:E1048576"/>
    </sheetView>
  </sheetViews>
  <sheetFormatPr defaultColWidth="9" defaultRowHeight="13.5"/>
  <cols>
    <col min="1" max="1" width="3.625" customWidth="1"/>
    <col min="2" max="2" width="6.875" customWidth="1"/>
    <col min="3" max="3" width="17.75" customWidth="1"/>
    <col min="4" max="4" width="8.5" customWidth="1"/>
    <col min="5" max="5" width="10.75" customWidth="1"/>
    <col min="6" max="6" width="8.5" customWidth="1"/>
    <col min="7" max="7" width="10.5" customWidth="1"/>
    <col min="8" max="8" width="6.5" customWidth="1"/>
  </cols>
  <sheetData>
    <row r="1" spans="1:8" ht="42" customHeight="1">
      <c r="A1" s="39" t="s">
        <v>147</v>
      </c>
      <c r="B1" s="39"/>
      <c r="C1" s="39"/>
      <c r="D1" s="39"/>
      <c r="E1" s="39"/>
      <c r="F1" s="39"/>
      <c r="G1" s="39"/>
      <c r="H1" s="39"/>
    </row>
    <row r="2" spans="1:8" ht="26.1" customHeight="1">
      <c r="A2" s="31" t="s">
        <v>1</v>
      </c>
      <c r="B2" s="40" t="s">
        <v>148</v>
      </c>
      <c r="C2" s="31" t="s">
        <v>2</v>
      </c>
      <c r="D2" s="31" t="s">
        <v>149</v>
      </c>
      <c r="E2" s="31" t="s">
        <v>150</v>
      </c>
      <c r="F2" s="36" t="s">
        <v>98</v>
      </c>
      <c r="G2" s="37"/>
      <c r="H2" s="31" t="s">
        <v>99</v>
      </c>
    </row>
    <row r="3" spans="1:8" ht="26.1" customHeight="1">
      <c r="A3" s="31"/>
      <c r="B3" s="41"/>
      <c r="C3" s="31"/>
      <c r="D3" s="31"/>
      <c r="E3" s="31"/>
      <c r="F3" s="1" t="s">
        <v>151</v>
      </c>
      <c r="G3" s="1" t="s">
        <v>152</v>
      </c>
      <c r="H3" s="31"/>
    </row>
    <row r="4" spans="1:8" ht="27" customHeight="1">
      <c r="A4" s="1">
        <v>1</v>
      </c>
      <c r="B4" s="1" t="s">
        <v>153</v>
      </c>
      <c r="C4" s="1" t="s">
        <v>154</v>
      </c>
      <c r="D4" s="1" t="s">
        <v>155</v>
      </c>
      <c r="E4" s="2">
        <v>11000</v>
      </c>
      <c r="F4" s="6">
        <v>8600</v>
      </c>
      <c r="G4" s="6">
        <v>2500</v>
      </c>
      <c r="H4" s="7"/>
    </row>
    <row r="5" spans="1:8" ht="27" customHeight="1">
      <c r="A5" s="1">
        <v>2</v>
      </c>
      <c r="B5" s="1" t="s">
        <v>156</v>
      </c>
      <c r="C5" s="1" t="s">
        <v>157</v>
      </c>
      <c r="D5" s="1" t="s">
        <v>17</v>
      </c>
      <c r="E5" s="2">
        <v>1000</v>
      </c>
      <c r="F5" s="6">
        <v>3000</v>
      </c>
      <c r="G5" s="6">
        <v>1100</v>
      </c>
      <c r="H5" s="7"/>
    </row>
    <row r="6" spans="1:8" ht="27" customHeight="1">
      <c r="A6" s="1">
        <v>3</v>
      </c>
      <c r="B6" s="1" t="s">
        <v>158</v>
      </c>
      <c r="C6" s="1" t="s">
        <v>18</v>
      </c>
      <c r="D6" s="1" t="s">
        <v>19</v>
      </c>
      <c r="E6" s="2">
        <v>7300</v>
      </c>
      <c r="F6" s="6">
        <v>8000</v>
      </c>
      <c r="G6" s="6">
        <v>2300</v>
      </c>
      <c r="H6" s="7"/>
    </row>
    <row r="7" spans="1:8" ht="27" customHeight="1">
      <c r="A7" s="1">
        <v>4</v>
      </c>
      <c r="B7" s="1" t="s">
        <v>156</v>
      </c>
      <c r="C7" s="1" t="s">
        <v>20</v>
      </c>
      <c r="D7" s="1" t="s">
        <v>159</v>
      </c>
      <c r="E7" s="2">
        <v>1409</v>
      </c>
      <c r="F7" s="6">
        <v>3500</v>
      </c>
      <c r="G7" s="6">
        <v>1600</v>
      </c>
      <c r="H7" s="7"/>
    </row>
    <row r="8" spans="1:8" ht="27" customHeight="1">
      <c r="A8" s="1">
        <v>5</v>
      </c>
      <c r="B8" s="1" t="s">
        <v>160</v>
      </c>
      <c r="C8" s="1" t="s">
        <v>161</v>
      </c>
      <c r="D8" s="1" t="s">
        <v>103</v>
      </c>
      <c r="E8" s="2">
        <v>4000</v>
      </c>
      <c r="F8" s="6">
        <v>2000</v>
      </c>
      <c r="G8" s="6">
        <v>700</v>
      </c>
      <c r="H8" s="7"/>
    </row>
    <row r="9" spans="1:8" ht="27" customHeight="1">
      <c r="A9" s="1">
        <v>6</v>
      </c>
      <c r="B9" s="1" t="s">
        <v>162</v>
      </c>
      <c r="C9" s="1" t="s">
        <v>163</v>
      </c>
      <c r="D9" s="1" t="s">
        <v>164</v>
      </c>
      <c r="E9" s="2">
        <v>10000</v>
      </c>
      <c r="F9" s="6"/>
      <c r="G9" s="6"/>
      <c r="H9" s="7"/>
    </row>
    <row r="10" spans="1:8" ht="27" customHeight="1">
      <c r="A10" s="1">
        <v>7</v>
      </c>
      <c r="B10" s="1" t="s">
        <v>158</v>
      </c>
      <c r="C10" s="1" t="s">
        <v>165</v>
      </c>
      <c r="D10" s="1" t="s">
        <v>25</v>
      </c>
      <c r="E10" s="2"/>
      <c r="F10" s="6">
        <v>8000</v>
      </c>
      <c r="G10" s="6"/>
      <c r="H10" s="7"/>
    </row>
    <row r="11" spans="1:8" ht="27" customHeight="1">
      <c r="A11" s="1">
        <v>8</v>
      </c>
      <c r="B11" s="1" t="s">
        <v>166</v>
      </c>
      <c r="C11" s="1" t="s">
        <v>167</v>
      </c>
      <c r="D11" s="1" t="s">
        <v>105</v>
      </c>
      <c r="E11" s="2"/>
      <c r="F11" s="6">
        <v>4500</v>
      </c>
      <c r="G11" s="6">
        <v>3000</v>
      </c>
      <c r="H11" s="7"/>
    </row>
    <row r="12" spans="1:8" ht="27" customHeight="1">
      <c r="A12" s="1">
        <v>9</v>
      </c>
      <c r="B12" s="1" t="s">
        <v>162</v>
      </c>
      <c r="C12" s="1" t="s">
        <v>106</v>
      </c>
      <c r="D12" s="1" t="s">
        <v>168</v>
      </c>
      <c r="E12" s="2"/>
      <c r="F12" s="6">
        <v>1000</v>
      </c>
      <c r="G12" s="6">
        <v>1400</v>
      </c>
      <c r="H12" s="7"/>
    </row>
    <row r="13" spans="1:8" ht="27" customHeight="1">
      <c r="A13" s="1">
        <v>10</v>
      </c>
      <c r="B13" s="1" t="s">
        <v>160</v>
      </c>
      <c r="C13" s="1" t="s">
        <v>38</v>
      </c>
      <c r="D13" s="1" t="s">
        <v>39</v>
      </c>
      <c r="E13" s="2">
        <v>1200</v>
      </c>
      <c r="F13" s="6">
        <v>2000</v>
      </c>
      <c r="G13" s="6">
        <v>500</v>
      </c>
      <c r="H13" s="7"/>
    </row>
    <row r="14" spans="1:8" ht="27" customHeight="1">
      <c r="A14" s="1">
        <v>11</v>
      </c>
      <c r="B14" s="1" t="s">
        <v>166</v>
      </c>
      <c r="C14" s="1" t="s">
        <v>36</v>
      </c>
      <c r="D14" s="1" t="s">
        <v>37</v>
      </c>
      <c r="E14" s="2">
        <v>600</v>
      </c>
      <c r="F14" s="6">
        <v>2000</v>
      </c>
      <c r="G14" s="6">
        <v>500</v>
      </c>
      <c r="H14" s="7"/>
    </row>
    <row r="15" spans="1:8" ht="27" customHeight="1">
      <c r="A15" s="1">
        <v>12</v>
      </c>
      <c r="B15" s="1" t="s">
        <v>169</v>
      </c>
      <c r="C15" s="1" t="s">
        <v>26</v>
      </c>
      <c r="D15" s="1" t="s">
        <v>27</v>
      </c>
      <c r="E15" s="2">
        <v>200</v>
      </c>
      <c r="F15" s="1">
        <v>1230</v>
      </c>
      <c r="G15" s="1"/>
      <c r="H15" s="7"/>
    </row>
    <row r="16" spans="1:8" ht="27" customHeight="1">
      <c r="A16" s="1">
        <v>13</v>
      </c>
      <c r="B16" s="1" t="s">
        <v>156</v>
      </c>
      <c r="C16" s="1" t="s">
        <v>28</v>
      </c>
      <c r="D16" s="1" t="s">
        <v>29</v>
      </c>
      <c r="E16" s="2">
        <v>2000</v>
      </c>
      <c r="F16" s="1">
        <v>1230</v>
      </c>
      <c r="G16" s="1">
        <v>500</v>
      </c>
      <c r="H16" s="7"/>
    </row>
    <row r="17" spans="1:8" ht="27" customHeight="1">
      <c r="A17" s="1">
        <v>14</v>
      </c>
      <c r="B17" s="1" t="s">
        <v>158</v>
      </c>
      <c r="C17" s="1" t="s">
        <v>30</v>
      </c>
      <c r="D17" s="1" t="s">
        <v>86</v>
      </c>
      <c r="E17" s="2">
        <v>1500</v>
      </c>
      <c r="F17" s="1">
        <v>850</v>
      </c>
      <c r="G17" s="1">
        <v>850</v>
      </c>
      <c r="H17" s="7"/>
    </row>
    <row r="18" spans="1:8" ht="27" customHeight="1">
      <c r="A18" s="1">
        <v>15</v>
      </c>
      <c r="B18" s="1" t="s">
        <v>158</v>
      </c>
      <c r="C18" s="1" t="s">
        <v>42</v>
      </c>
      <c r="D18" s="1" t="s">
        <v>43</v>
      </c>
      <c r="E18" s="1">
        <v>4500</v>
      </c>
      <c r="F18" s="1">
        <v>10155.1</v>
      </c>
      <c r="G18" s="1"/>
      <c r="H18" s="5"/>
    </row>
    <row r="19" spans="1:8" ht="27" customHeight="1">
      <c r="A19" s="1">
        <v>16</v>
      </c>
      <c r="B19" s="1" t="s">
        <v>158</v>
      </c>
      <c r="C19" s="1" t="s">
        <v>44</v>
      </c>
      <c r="D19" s="1" t="s">
        <v>45</v>
      </c>
      <c r="E19" s="1">
        <v>4000</v>
      </c>
      <c r="F19" s="1">
        <v>2700</v>
      </c>
      <c r="G19" s="1">
        <v>2500</v>
      </c>
      <c r="H19" s="8"/>
    </row>
    <row r="20" spans="1:8" ht="27" customHeight="1">
      <c r="A20" s="1">
        <v>17</v>
      </c>
      <c r="B20" s="1" t="s">
        <v>158</v>
      </c>
      <c r="C20" s="1" t="s">
        <v>46</v>
      </c>
      <c r="D20" s="1" t="s">
        <v>47</v>
      </c>
      <c r="E20" s="1">
        <v>4000</v>
      </c>
      <c r="F20" s="1">
        <v>2000</v>
      </c>
      <c r="G20" s="1">
        <v>3800</v>
      </c>
      <c r="H20" s="8"/>
    </row>
    <row r="21" spans="1:8" ht="27" customHeight="1">
      <c r="A21" s="1">
        <v>18</v>
      </c>
      <c r="B21" s="1" t="s">
        <v>153</v>
      </c>
      <c r="C21" s="1" t="s">
        <v>48</v>
      </c>
      <c r="D21" s="1" t="s">
        <v>49</v>
      </c>
      <c r="E21" s="1">
        <v>4000</v>
      </c>
      <c r="F21" s="1">
        <v>2900</v>
      </c>
      <c r="G21" s="1">
        <v>3000</v>
      </c>
      <c r="H21" s="5"/>
    </row>
    <row r="22" spans="1:8" ht="27" customHeight="1">
      <c r="A22" s="1">
        <v>19</v>
      </c>
      <c r="B22" s="1" t="s">
        <v>158</v>
      </c>
      <c r="C22" s="1" t="s">
        <v>50</v>
      </c>
      <c r="D22" s="1" t="s">
        <v>51</v>
      </c>
      <c r="E22" s="1">
        <v>3500</v>
      </c>
      <c r="F22" s="1">
        <v>2700</v>
      </c>
      <c r="G22" s="1">
        <v>2500</v>
      </c>
      <c r="H22" s="8"/>
    </row>
    <row r="23" spans="1:8" ht="27" customHeight="1">
      <c r="A23" s="1">
        <v>20</v>
      </c>
      <c r="B23" s="1" t="s">
        <v>170</v>
      </c>
      <c r="C23" s="1" t="s">
        <v>32</v>
      </c>
      <c r="D23" s="1" t="s">
        <v>33</v>
      </c>
      <c r="E23" s="1">
        <v>4500</v>
      </c>
      <c r="F23" s="1">
        <v>2900</v>
      </c>
      <c r="G23" s="1">
        <v>3000</v>
      </c>
      <c r="H23" s="5"/>
    </row>
    <row r="24" spans="1:8" ht="27" customHeight="1">
      <c r="A24" s="1">
        <v>21</v>
      </c>
      <c r="B24" s="1" t="s">
        <v>170</v>
      </c>
      <c r="C24" s="1" t="s">
        <v>52</v>
      </c>
      <c r="D24" s="1" t="s">
        <v>53</v>
      </c>
      <c r="E24" s="1">
        <v>1800</v>
      </c>
      <c r="F24" s="1">
        <v>2730</v>
      </c>
      <c r="G24" s="1">
        <v>3000</v>
      </c>
      <c r="H24" s="5"/>
    </row>
    <row r="25" spans="1:8" ht="27" customHeight="1">
      <c r="A25" s="1">
        <v>22</v>
      </c>
      <c r="B25" s="1" t="s">
        <v>169</v>
      </c>
      <c r="C25" s="1" t="s">
        <v>54</v>
      </c>
      <c r="D25" s="1" t="s">
        <v>55</v>
      </c>
      <c r="E25" s="1">
        <v>2000</v>
      </c>
      <c r="F25" s="1">
        <v>2900</v>
      </c>
      <c r="G25" s="1">
        <v>3000</v>
      </c>
      <c r="H25" s="5"/>
    </row>
    <row r="26" spans="1:8" ht="27" customHeight="1">
      <c r="A26" s="1">
        <v>23</v>
      </c>
      <c r="B26" s="1" t="s">
        <v>170</v>
      </c>
      <c r="C26" s="1" t="s">
        <v>56</v>
      </c>
      <c r="D26" s="1" t="s">
        <v>57</v>
      </c>
      <c r="E26" s="1">
        <v>1500</v>
      </c>
      <c r="F26" s="1">
        <v>2700</v>
      </c>
      <c r="G26" s="1">
        <v>2500</v>
      </c>
      <c r="H26" s="5"/>
    </row>
    <row r="27" spans="1:8" ht="27" customHeight="1">
      <c r="A27" s="1">
        <v>24</v>
      </c>
      <c r="B27" s="1" t="s">
        <v>158</v>
      </c>
      <c r="C27" s="1" t="s">
        <v>112</v>
      </c>
      <c r="D27" s="1" t="s">
        <v>113</v>
      </c>
      <c r="E27" s="2">
        <v>1500</v>
      </c>
      <c r="F27" s="6">
        <v>1450</v>
      </c>
      <c r="G27" s="6">
        <v>1400</v>
      </c>
      <c r="H27" s="8"/>
    </row>
    <row r="28" spans="1:8" ht="27" customHeight="1">
      <c r="A28" s="1">
        <v>25</v>
      </c>
      <c r="B28" s="1" t="s">
        <v>162</v>
      </c>
      <c r="C28" s="4" t="s">
        <v>62</v>
      </c>
      <c r="D28" s="1" t="s">
        <v>63</v>
      </c>
      <c r="E28" s="2">
        <v>3500</v>
      </c>
      <c r="F28" s="1">
        <v>850</v>
      </c>
      <c r="G28" s="1">
        <v>850</v>
      </c>
      <c r="H28" s="8"/>
    </row>
    <row r="29" spans="1:8" ht="27" customHeight="1">
      <c r="A29" s="1">
        <v>26</v>
      </c>
      <c r="B29" s="1" t="s">
        <v>166</v>
      </c>
      <c r="C29" s="4" t="s">
        <v>66</v>
      </c>
      <c r="D29" s="1" t="s">
        <v>67</v>
      </c>
      <c r="E29" s="2">
        <v>12500</v>
      </c>
      <c r="F29" s="1">
        <v>1500</v>
      </c>
      <c r="G29" s="1">
        <v>1500</v>
      </c>
      <c r="H29" s="21"/>
    </row>
    <row r="30" spans="1:8" ht="27" customHeight="1">
      <c r="A30" s="1">
        <v>27</v>
      </c>
      <c r="B30" s="1" t="s">
        <v>170</v>
      </c>
      <c r="C30" s="4" t="s">
        <v>171</v>
      </c>
      <c r="D30" s="1" t="s">
        <v>69</v>
      </c>
      <c r="E30" s="2">
        <v>6500</v>
      </c>
      <c r="F30" s="1">
        <v>2000</v>
      </c>
      <c r="G30" s="1">
        <v>3560</v>
      </c>
      <c r="H30" s="21"/>
    </row>
    <row r="31" spans="1:8" ht="27" customHeight="1">
      <c r="A31" s="1">
        <v>28</v>
      </c>
      <c r="B31" s="1" t="s">
        <v>172</v>
      </c>
      <c r="C31" s="4" t="s">
        <v>70</v>
      </c>
      <c r="D31" s="1" t="s">
        <v>71</v>
      </c>
      <c r="E31" s="2">
        <v>6500</v>
      </c>
      <c r="F31" s="1">
        <v>1000</v>
      </c>
      <c r="G31" s="1">
        <v>1100</v>
      </c>
      <c r="H31" s="21"/>
    </row>
    <row r="32" spans="1:8" ht="27" customHeight="1">
      <c r="A32" s="1">
        <v>29</v>
      </c>
      <c r="B32" s="1" t="s">
        <v>158</v>
      </c>
      <c r="C32" s="4" t="s">
        <v>72</v>
      </c>
      <c r="D32" s="1" t="s">
        <v>73</v>
      </c>
      <c r="E32" s="2">
        <v>5000</v>
      </c>
      <c r="F32" s="1">
        <v>1000</v>
      </c>
      <c r="G32" s="1">
        <v>1800</v>
      </c>
      <c r="H32" s="21"/>
    </row>
    <row r="33" spans="1:8" ht="27" customHeight="1">
      <c r="A33" s="1">
        <v>30</v>
      </c>
      <c r="B33" s="1" t="s">
        <v>172</v>
      </c>
      <c r="C33" s="4" t="s">
        <v>74</v>
      </c>
      <c r="D33" s="1" t="s">
        <v>75</v>
      </c>
      <c r="E33" s="2">
        <v>4000</v>
      </c>
      <c r="F33" s="1">
        <v>3500</v>
      </c>
      <c r="G33" s="1">
        <v>3500</v>
      </c>
      <c r="H33" s="21"/>
    </row>
    <row r="34" spans="1:8" ht="27" customHeight="1">
      <c r="A34" s="1">
        <v>31</v>
      </c>
      <c r="B34" s="1" t="s">
        <v>162</v>
      </c>
      <c r="C34" s="4" t="s">
        <v>76</v>
      </c>
      <c r="D34" s="1" t="s">
        <v>77</v>
      </c>
      <c r="E34" s="2">
        <v>2891</v>
      </c>
      <c r="F34" s="1" t="s">
        <v>119</v>
      </c>
      <c r="G34" s="1">
        <v>1795</v>
      </c>
      <c r="H34" s="21"/>
    </row>
    <row r="35" spans="1:8" ht="27" customHeight="1">
      <c r="A35" s="1">
        <v>32</v>
      </c>
      <c r="B35" s="1" t="s">
        <v>160</v>
      </c>
      <c r="C35" s="4" t="s">
        <v>78</v>
      </c>
      <c r="D35" s="1" t="s">
        <v>79</v>
      </c>
      <c r="E35" s="2">
        <v>2500</v>
      </c>
      <c r="F35" s="1">
        <v>1000</v>
      </c>
      <c r="G35" s="1">
        <v>896</v>
      </c>
      <c r="H35" s="21"/>
    </row>
    <row r="36" spans="1:8" ht="27" customHeight="1">
      <c r="A36" s="1">
        <v>33</v>
      </c>
      <c r="B36" s="1" t="s">
        <v>156</v>
      </c>
      <c r="C36" s="4" t="s">
        <v>80</v>
      </c>
      <c r="D36" s="1" t="s">
        <v>81</v>
      </c>
      <c r="E36" s="2">
        <v>2000</v>
      </c>
      <c r="F36" s="1">
        <v>1000</v>
      </c>
      <c r="G36" s="1">
        <v>896</v>
      </c>
      <c r="H36" s="21"/>
    </row>
    <row r="37" spans="1:8" ht="27" customHeight="1">
      <c r="A37" s="1">
        <v>34</v>
      </c>
      <c r="B37" s="1" t="s">
        <v>173</v>
      </c>
      <c r="C37" s="4" t="s">
        <v>82</v>
      </c>
      <c r="D37" s="1" t="s">
        <v>83</v>
      </c>
      <c r="E37" s="2">
        <v>1500</v>
      </c>
      <c r="F37" s="1">
        <v>1000</v>
      </c>
      <c r="G37" s="1">
        <v>897</v>
      </c>
      <c r="H37" s="21"/>
    </row>
    <row r="38" spans="1:8" ht="27" customHeight="1">
      <c r="A38" s="1">
        <v>35</v>
      </c>
      <c r="B38" s="1" t="s">
        <v>156</v>
      </c>
      <c r="C38" s="4" t="s">
        <v>84</v>
      </c>
      <c r="D38" s="1" t="s">
        <v>85</v>
      </c>
      <c r="E38" s="2">
        <v>1500</v>
      </c>
      <c r="F38" s="1">
        <v>1000</v>
      </c>
      <c r="G38" s="1">
        <v>896</v>
      </c>
      <c r="H38" s="21"/>
    </row>
    <row r="39" spans="1:8" ht="27" customHeight="1">
      <c r="A39" s="1">
        <v>36</v>
      </c>
      <c r="B39" s="1" t="s">
        <v>169</v>
      </c>
      <c r="C39" s="4" t="s">
        <v>87</v>
      </c>
      <c r="D39" s="1" t="s">
        <v>88</v>
      </c>
      <c r="E39" s="2">
        <v>1000</v>
      </c>
      <c r="F39" s="1">
        <v>850</v>
      </c>
      <c r="G39" s="1">
        <v>850</v>
      </c>
      <c r="H39" s="21"/>
    </row>
    <row r="40" spans="1:8" ht="27" customHeight="1">
      <c r="A40" s="1">
        <v>37</v>
      </c>
      <c r="B40" s="1" t="s">
        <v>158</v>
      </c>
      <c r="C40" s="4" t="s">
        <v>89</v>
      </c>
      <c r="D40" s="1" t="s">
        <v>90</v>
      </c>
      <c r="E40" s="2">
        <v>1000</v>
      </c>
      <c r="F40" s="1">
        <v>1000</v>
      </c>
      <c r="G40" s="1">
        <v>897</v>
      </c>
      <c r="H40" s="21"/>
    </row>
    <row r="41" spans="1:8" ht="27" customHeight="1">
      <c r="A41" s="1">
        <v>38</v>
      </c>
      <c r="B41" s="1" t="s">
        <v>158</v>
      </c>
      <c r="C41" s="4" t="s">
        <v>91</v>
      </c>
      <c r="D41" s="1" t="s">
        <v>92</v>
      </c>
      <c r="E41" s="2">
        <v>1200</v>
      </c>
      <c r="F41" s="1">
        <v>1000</v>
      </c>
      <c r="G41" s="1">
        <v>897</v>
      </c>
      <c r="H41" s="21"/>
    </row>
    <row r="42" spans="1:8" ht="27" customHeight="1">
      <c r="A42" s="1">
        <v>39</v>
      </c>
      <c r="B42" s="1" t="s">
        <v>170</v>
      </c>
      <c r="C42" s="4" t="s">
        <v>115</v>
      </c>
      <c r="D42" s="1" t="s">
        <v>116</v>
      </c>
      <c r="E42" s="1">
        <v>360</v>
      </c>
      <c r="F42" s="1">
        <v>2100</v>
      </c>
      <c r="G42" s="1">
        <v>3500</v>
      </c>
      <c r="H42" s="21"/>
    </row>
    <row r="43" spans="1:8" ht="27" customHeight="1">
      <c r="A43" s="1">
        <v>40</v>
      </c>
      <c r="B43" s="1" t="s">
        <v>166</v>
      </c>
      <c r="C43" s="4" t="s">
        <v>174</v>
      </c>
      <c r="D43" s="1" t="s">
        <v>118</v>
      </c>
      <c r="E43" s="1">
        <v>0</v>
      </c>
      <c r="F43" s="1">
        <v>1450</v>
      </c>
      <c r="G43" s="1">
        <v>1400</v>
      </c>
      <c r="H43" s="21"/>
    </row>
    <row r="44" spans="1:8" ht="27" customHeight="1">
      <c r="A44" s="1">
        <v>41</v>
      </c>
      <c r="B44" s="1" t="s">
        <v>175</v>
      </c>
      <c r="C44" s="4" t="s">
        <v>120</v>
      </c>
      <c r="D44" s="3" t="s">
        <v>121</v>
      </c>
      <c r="E44" s="1">
        <v>1000</v>
      </c>
      <c r="F44" s="1">
        <v>850</v>
      </c>
      <c r="G44" s="1">
        <v>850</v>
      </c>
      <c r="H44" s="21"/>
    </row>
    <row r="45" spans="1:8" ht="27" customHeight="1">
      <c r="A45" s="1">
        <v>42</v>
      </c>
      <c r="B45" s="1" t="s">
        <v>166</v>
      </c>
      <c r="C45" s="4" t="s">
        <v>176</v>
      </c>
      <c r="D45" s="3" t="s">
        <v>177</v>
      </c>
      <c r="E45" s="3">
        <v>3000</v>
      </c>
      <c r="F45" s="5"/>
      <c r="G45" s="5"/>
      <c r="H45" s="21"/>
    </row>
    <row r="46" spans="1:8" ht="27" customHeight="1">
      <c r="A46" s="1">
        <v>43</v>
      </c>
      <c r="B46" s="1" t="s">
        <v>172</v>
      </c>
      <c r="C46" s="4" t="s">
        <v>122</v>
      </c>
      <c r="D46" s="4" t="s">
        <v>123</v>
      </c>
      <c r="E46" s="1">
        <v>3000</v>
      </c>
      <c r="F46" s="1"/>
      <c r="G46" s="5"/>
      <c r="H46" s="21"/>
    </row>
    <row r="47" spans="1:8" ht="27" customHeight="1">
      <c r="A47" s="1">
        <v>44</v>
      </c>
      <c r="B47" s="1" t="s">
        <v>172</v>
      </c>
      <c r="C47" s="4" t="s">
        <v>124</v>
      </c>
      <c r="D47" s="3" t="s">
        <v>125</v>
      </c>
      <c r="E47" s="3">
        <v>2700</v>
      </c>
      <c r="F47" s="5"/>
      <c r="G47" s="5"/>
      <c r="H47" s="21"/>
    </row>
    <row r="48" spans="1:8" ht="27" customHeight="1">
      <c r="A48" s="1">
        <v>45</v>
      </c>
      <c r="B48" s="1" t="s">
        <v>153</v>
      </c>
      <c r="C48" s="4" t="s">
        <v>126</v>
      </c>
      <c r="D48" s="4" t="s">
        <v>127</v>
      </c>
      <c r="E48" s="3">
        <v>1400</v>
      </c>
      <c r="F48" s="5"/>
      <c r="G48" s="5"/>
      <c r="H48" s="21"/>
    </row>
    <row r="49" spans="1:8" ht="27" customHeight="1">
      <c r="A49" s="1">
        <v>46</v>
      </c>
      <c r="B49" s="1" t="s">
        <v>156</v>
      </c>
      <c r="C49" s="4" t="s">
        <v>128</v>
      </c>
      <c r="D49" s="4" t="s">
        <v>129</v>
      </c>
      <c r="E49" s="1">
        <v>1700</v>
      </c>
      <c r="F49" s="5"/>
      <c r="G49" s="5"/>
      <c r="H49" s="21"/>
    </row>
    <row r="50" spans="1:8" ht="27" customHeight="1">
      <c r="A50" s="1">
        <v>47</v>
      </c>
      <c r="B50" s="1" t="s">
        <v>166</v>
      </c>
      <c r="C50" s="4" t="s">
        <v>130</v>
      </c>
      <c r="D50" s="4" t="s">
        <v>131</v>
      </c>
      <c r="E50" s="3">
        <v>1500</v>
      </c>
      <c r="F50" s="5"/>
      <c r="G50" s="5"/>
      <c r="H50" s="21"/>
    </row>
    <row r="51" spans="1:8" ht="27" customHeight="1">
      <c r="A51" s="1">
        <v>48</v>
      </c>
      <c r="B51" s="1" t="s">
        <v>156</v>
      </c>
      <c r="C51" s="4" t="s">
        <v>132</v>
      </c>
      <c r="D51" s="4" t="s">
        <v>133</v>
      </c>
      <c r="E51" s="3">
        <v>1000</v>
      </c>
      <c r="F51" s="5"/>
      <c r="G51" s="5"/>
      <c r="H51" s="21"/>
    </row>
    <row r="52" spans="1:8" ht="27" customHeight="1">
      <c r="A52" s="1">
        <v>49</v>
      </c>
      <c r="B52" s="1" t="s">
        <v>173</v>
      </c>
      <c r="C52" s="4" t="s">
        <v>134</v>
      </c>
      <c r="D52" s="4" t="s">
        <v>135</v>
      </c>
      <c r="E52" s="3">
        <v>900</v>
      </c>
      <c r="F52" s="5"/>
      <c r="G52" s="5"/>
      <c r="H52" s="21"/>
    </row>
    <row r="53" spans="1:8" ht="27" customHeight="1">
      <c r="A53" s="1">
        <v>50</v>
      </c>
      <c r="B53" s="1" t="s">
        <v>156</v>
      </c>
      <c r="C53" s="4" t="s">
        <v>178</v>
      </c>
      <c r="D53" s="4" t="s">
        <v>137</v>
      </c>
      <c r="E53" s="1">
        <v>900</v>
      </c>
      <c r="F53" s="5"/>
      <c r="G53" s="5"/>
      <c r="H53" s="21"/>
    </row>
    <row r="54" spans="1:8" ht="27" customHeight="1">
      <c r="A54" s="1">
        <v>51</v>
      </c>
      <c r="B54" s="1" t="s">
        <v>158</v>
      </c>
      <c r="C54" s="4" t="s">
        <v>138</v>
      </c>
      <c r="D54" s="4" t="s">
        <v>139</v>
      </c>
      <c r="E54" s="3">
        <v>700</v>
      </c>
      <c r="F54" s="5"/>
      <c r="G54" s="5"/>
      <c r="H54" s="21"/>
    </row>
    <row r="55" spans="1:8" ht="27" customHeight="1">
      <c r="A55" s="1">
        <v>52</v>
      </c>
      <c r="B55" s="1" t="s">
        <v>166</v>
      </c>
      <c r="C55" s="4" t="s">
        <v>140</v>
      </c>
      <c r="D55" s="4" t="s">
        <v>141</v>
      </c>
      <c r="E55" s="3">
        <v>700</v>
      </c>
      <c r="F55" s="5"/>
      <c r="G55" s="5"/>
      <c r="H55" s="21"/>
    </row>
    <row r="56" spans="1:8" ht="27" customHeight="1">
      <c r="A56" s="1">
        <v>53</v>
      </c>
      <c r="B56" s="1" t="s">
        <v>156</v>
      </c>
      <c r="C56" s="4" t="s">
        <v>179</v>
      </c>
      <c r="D56" s="4" t="s">
        <v>142</v>
      </c>
      <c r="E56" s="3">
        <v>700</v>
      </c>
      <c r="F56" s="3"/>
      <c r="G56" s="5"/>
      <c r="H56" s="21"/>
    </row>
    <row r="57" spans="1:8" ht="27" customHeight="1">
      <c r="A57" s="1">
        <v>54</v>
      </c>
      <c r="B57" s="1" t="s">
        <v>156</v>
      </c>
      <c r="C57" s="4" t="s">
        <v>143</v>
      </c>
      <c r="D57" s="4" t="s">
        <v>144</v>
      </c>
      <c r="E57" s="3">
        <v>700</v>
      </c>
      <c r="F57" s="3"/>
      <c r="G57" s="5"/>
      <c r="H57" s="21"/>
    </row>
    <row r="58" spans="1:8" ht="27" customHeight="1">
      <c r="A58" s="1">
        <v>55</v>
      </c>
      <c r="B58" s="1" t="s">
        <v>156</v>
      </c>
      <c r="C58" s="4" t="s">
        <v>145</v>
      </c>
      <c r="D58" s="3" t="s">
        <v>146</v>
      </c>
      <c r="E58" s="3">
        <v>700</v>
      </c>
      <c r="F58" s="21"/>
      <c r="G58" s="21"/>
      <c r="H58" s="21"/>
    </row>
    <row r="59" spans="1:8" ht="27" customHeight="1">
      <c r="A59" s="1">
        <v>56</v>
      </c>
      <c r="B59" s="1" t="s">
        <v>166</v>
      </c>
      <c r="C59" s="4" t="s">
        <v>180</v>
      </c>
      <c r="D59" s="3" t="s">
        <v>181</v>
      </c>
      <c r="E59" s="3">
        <v>700</v>
      </c>
      <c r="F59" s="21"/>
      <c r="G59" s="21"/>
      <c r="H59" s="21"/>
    </row>
    <row r="60" spans="1:8" ht="27" customHeight="1">
      <c r="A60" s="1">
        <v>57</v>
      </c>
      <c r="B60" s="1" t="s">
        <v>160</v>
      </c>
      <c r="C60" s="4" t="s">
        <v>182</v>
      </c>
      <c r="D60" s="3" t="s">
        <v>183</v>
      </c>
      <c r="E60" s="3">
        <v>700</v>
      </c>
      <c r="F60" s="21"/>
      <c r="G60" s="21"/>
      <c r="H60" s="21"/>
    </row>
    <row r="61" spans="1:8" ht="27" customHeight="1">
      <c r="A61" s="1">
        <v>58</v>
      </c>
      <c r="B61" s="1" t="s">
        <v>166</v>
      </c>
      <c r="C61" s="4" t="s">
        <v>184</v>
      </c>
      <c r="D61" s="3" t="s">
        <v>185</v>
      </c>
      <c r="E61" s="3">
        <v>700</v>
      </c>
      <c r="F61" s="21"/>
      <c r="G61" s="21"/>
      <c r="H61" s="21"/>
    </row>
    <row r="62" spans="1:8" ht="27" customHeight="1">
      <c r="A62" s="1">
        <v>59</v>
      </c>
      <c r="B62" s="1" t="s">
        <v>156</v>
      </c>
      <c r="C62" s="4" t="s">
        <v>186</v>
      </c>
      <c r="D62" s="3" t="s">
        <v>187</v>
      </c>
      <c r="E62" s="3">
        <v>700</v>
      </c>
      <c r="F62" s="21"/>
      <c r="G62" s="21"/>
      <c r="H62" s="21"/>
    </row>
    <row r="63" spans="1:8" ht="27" customHeight="1">
      <c r="A63" s="1">
        <v>60</v>
      </c>
      <c r="B63" s="1" t="s">
        <v>170</v>
      </c>
      <c r="C63" s="4" t="s">
        <v>188</v>
      </c>
      <c r="D63" s="3" t="s">
        <v>189</v>
      </c>
      <c r="E63" s="3">
        <v>700</v>
      </c>
      <c r="F63" s="21"/>
      <c r="G63" s="21"/>
      <c r="H63" s="21"/>
    </row>
    <row r="64" spans="1:8" ht="27" customHeight="1">
      <c r="A64" s="1">
        <v>61</v>
      </c>
      <c r="B64" s="1" t="s">
        <v>156</v>
      </c>
      <c r="C64" s="4" t="s">
        <v>190</v>
      </c>
      <c r="D64" s="3" t="s">
        <v>191</v>
      </c>
      <c r="E64" s="3">
        <v>670</v>
      </c>
      <c r="F64" s="21"/>
      <c r="G64" s="21"/>
      <c r="H64" s="21"/>
    </row>
    <row r="65" spans="1:8" ht="27" customHeight="1">
      <c r="A65" s="1">
        <v>62</v>
      </c>
      <c r="B65" s="1" t="s">
        <v>156</v>
      </c>
      <c r="C65" s="4" t="s">
        <v>192</v>
      </c>
      <c r="D65" s="3" t="s">
        <v>193</v>
      </c>
      <c r="E65" s="3">
        <v>650</v>
      </c>
      <c r="F65" s="21"/>
      <c r="G65" s="21"/>
      <c r="H65" s="21"/>
    </row>
    <row r="66" spans="1:8" ht="27" customHeight="1">
      <c r="A66" s="1">
        <v>63</v>
      </c>
      <c r="B66" s="1" t="s">
        <v>169</v>
      </c>
      <c r="C66" s="4" t="s">
        <v>194</v>
      </c>
      <c r="D66" s="3" t="s">
        <v>195</v>
      </c>
      <c r="E66" s="3">
        <v>650</v>
      </c>
      <c r="F66" s="21"/>
      <c r="G66" s="21"/>
      <c r="H66" s="21"/>
    </row>
    <row r="67" spans="1:8" ht="27" customHeight="1">
      <c r="A67" s="1">
        <v>64</v>
      </c>
      <c r="B67" s="1" t="s">
        <v>175</v>
      </c>
      <c r="C67" s="4" t="s">
        <v>196</v>
      </c>
      <c r="D67" s="3" t="s">
        <v>197</v>
      </c>
      <c r="E67" s="3">
        <v>650</v>
      </c>
      <c r="F67" s="21"/>
      <c r="G67" s="21"/>
      <c r="H67" s="21"/>
    </row>
    <row r="68" spans="1:8" ht="27" customHeight="1">
      <c r="A68" s="1">
        <v>65</v>
      </c>
      <c r="B68" s="1" t="s">
        <v>158</v>
      </c>
      <c r="C68" s="4" t="s">
        <v>198</v>
      </c>
      <c r="D68" s="3" t="s">
        <v>199</v>
      </c>
      <c r="E68" s="3">
        <v>650</v>
      </c>
      <c r="F68" s="21"/>
      <c r="G68" s="21"/>
      <c r="H68" s="21"/>
    </row>
    <row r="69" spans="1:8" ht="27" customHeight="1">
      <c r="A69" s="1">
        <v>66</v>
      </c>
      <c r="B69" s="1" t="s">
        <v>166</v>
      </c>
      <c r="C69" s="4" t="s">
        <v>200</v>
      </c>
      <c r="D69" s="3" t="s">
        <v>201</v>
      </c>
      <c r="E69" s="3">
        <v>600</v>
      </c>
      <c r="F69" s="21"/>
      <c r="G69" s="21"/>
      <c r="H69" s="21"/>
    </row>
    <row r="70" spans="1:8" ht="27" customHeight="1">
      <c r="A70" s="1">
        <v>67</v>
      </c>
      <c r="B70" s="1" t="s">
        <v>156</v>
      </c>
      <c r="C70" s="4" t="s">
        <v>202</v>
      </c>
      <c r="D70" s="3" t="s">
        <v>203</v>
      </c>
      <c r="E70" s="3">
        <v>500</v>
      </c>
      <c r="F70" s="21"/>
      <c r="G70" s="21"/>
      <c r="H70" s="21"/>
    </row>
    <row r="71" spans="1:8" ht="27" customHeight="1">
      <c r="A71" s="1">
        <v>68</v>
      </c>
      <c r="B71" s="1" t="s">
        <v>153</v>
      </c>
      <c r="C71" s="4" t="s">
        <v>204</v>
      </c>
      <c r="D71" s="3" t="s">
        <v>205</v>
      </c>
      <c r="E71" s="3">
        <v>400.96</v>
      </c>
      <c r="F71" s="21"/>
      <c r="G71" s="21"/>
      <c r="H71" s="21"/>
    </row>
    <row r="72" spans="1:8" ht="27" customHeight="1">
      <c r="A72" s="1">
        <v>69</v>
      </c>
      <c r="B72" s="1" t="s">
        <v>153</v>
      </c>
      <c r="C72" s="4" t="s">
        <v>206</v>
      </c>
      <c r="D72" s="3" t="s">
        <v>207</v>
      </c>
      <c r="E72" s="3">
        <v>400</v>
      </c>
      <c r="F72" s="21"/>
      <c r="G72" s="21"/>
      <c r="H72" s="21"/>
    </row>
    <row r="73" spans="1:8" ht="27" customHeight="1">
      <c r="A73" s="36" t="s">
        <v>40</v>
      </c>
      <c r="B73" s="37"/>
      <c r="C73" s="37"/>
      <c r="D73" s="3"/>
      <c r="E73" s="3">
        <f>SUM(E4:E72)</f>
        <v>152730.96</v>
      </c>
      <c r="F73" s="21">
        <f>SUM(F4:F72)</f>
        <v>100145.1</v>
      </c>
      <c r="G73" s="21">
        <f>SUM(G4:G72)</f>
        <v>65734</v>
      </c>
      <c r="H73" s="21"/>
    </row>
    <row r="74" spans="1:8">
      <c r="A74" s="23"/>
    </row>
    <row r="75" spans="1:8">
      <c r="A75" s="23"/>
    </row>
    <row r="76" spans="1:8">
      <c r="A76" s="23"/>
    </row>
    <row r="77" spans="1:8">
      <c r="A77" s="23"/>
    </row>
    <row r="78" spans="1:8">
      <c r="A78" s="23"/>
    </row>
    <row r="79" spans="1:8">
      <c r="A79" s="23"/>
    </row>
    <row r="80" spans="1:8">
      <c r="A80" s="23"/>
    </row>
    <row r="81" spans="1:1">
      <c r="A81" s="23"/>
    </row>
    <row r="82" spans="1:1">
      <c r="A82" s="23"/>
    </row>
    <row r="83" spans="1:1">
      <c r="A83" s="23"/>
    </row>
    <row r="84" spans="1:1">
      <c r="A84" s="23"/>
    </row>
    <row r="85" spans="1:1">
      <c r="A85" s="23"/>
    </row>
  </sheetData>
  <mergeCells count="9">
    <mergeCell ref="A1:H1"/>
    <mergeCell ref="F2:G2"/>
    <mergeCell ref="A73:C73"/>
    <mergeCell ref="A2:A3"/>
    <mergeCell ref="B2:B3"/>
    <mergeCell ref="C2:C3"/>
    <mergeCell ref="D2:D3"/>
    <mergeCell ref="E2:E3"/>
    <mergeCell ref="H2:H3"/>
  </mergeCells>
  <phoneticPr fontId="5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72"/>
  <sheetViews>
    <sheetView workbookViewId="0">
      <selection activeCell="R67" sqref="R67"/>
    </sheetView>
  </sheetViews>
  <sheetFormatPr defaultColWidth="9" defaultRowHeight="13.5"/>
  <cols>
    <col min="1" max="1" width="3.5" customWidth="1"/>
    <col min="2" max="2" width="6.625" customWidth="1"/>
    <col min="3" max="3" width="20.125" customWidth="1"/>
    <col min="4" max="4" width="7.375" customWidth="1"/>
    <col min="5" max="5" width="8.75" customWidth="1"/>
    <col min="6" max="6" width="6" customWidth="1"/>
    <col min="7" max="7" width="8.125" customWidth="1"/>
    <col min="8" max="8" width="8.25" customWidth="1"/>
    <col min="9" max="10" width="8.625" customWidth="1"/>
    <col min="11" max="11" width="8.375" customWidth="1"/>
    <col min="12" max="12" width="8" customWidth="1"/>
    <col min="13" max="13" width="8.75" customWidth="1"/>
    <col min="14" max="14" width="9.625" customWidth="1"/>
  </cols>
  <sheetData>
    <row r="1" spans="1:15" ht="33" customHeight="1">
      <c r="A1" s="30" t="s">
        <v>208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18.95" customHeight="1">
      <c r="A2" s="31" t="s">
        <v>1</v>
      </c>
      <c r="B2" s="40" t="s">
        <v>148</v>
      </c>
      <c r="C2" s="31" t="s">
        <v>2</v>
      </c>
      <c r="D2" s="31" t="s">
        <v>3</v>
      </c>
      <c r="E2" s="31" t="s">
        <v>150</v>
      </c>
      <c r="F2" s="31" t="s">
        <v>95</v>
      </c>
      <c r="G2" s="31" t="s">
        <v>209</v>
      </c>
      <c r="H2" s="31" t="s">
        <v>97</v>
      </c>
      <c r="I2" s="36" t="s">
        <v>98</v>
      </c>
      <c r="J2" s="37"/>
      <c r="K2" s="37"/>
      <c r="L2" s="37"/>
      <c r="M2" s="38"/>
      <c r="N2" s="31" t="s">
        <v>11</v>
      </c>
      <c r="O2" s="31" t="s">
        <v>99</v>
      </c>
    </row>
    <row r="3" spans="1:15" ht="44.1" customHeight="1">
      <c r="A3" s="31"/>
      <c r="B3" s="41"/>
      <c r="C3" s="31"/>
      <c r="D3" s="31"/>
      <c r="E3" s="31"/>
      <c r="F3" s="31"/>
      <c r="G3" s="31"/>
      <c r="H3" s="31"/>
      <c r="I3" s="1" t="s">
        <v>12</v>
      </c>
      <c r="J3" s="1" t="s">
        <v>95</v>
      </c>
      <c r="K3" s="1" t="s">
        <v>13</v>
      </c>
      <c r="L3" s="1" t="s">
        <v>95</v>
      </c>
      <c r="M3" s="1" t="s">
        <v>6</v>
      </c>
      <c r="N3" s="31"/>
      <c r="O3" s="31"/>
    </row>
    <row r="4" spans="1:15" ht="29.1" customHeight="1">
      <c r="A4" s="1">
        <v>1</v>
      </c>
      <c r="B4" s="1" t="s">
        <v>153</v>
      </c>
      <c r="C4" s="1" t="s">
        <v>14</v>
      </c>
      <c r="D4" s="1" t="s">
        <v>15</v>
      </c>
      <c r="E4" s="2">
        <v>11000</v>
      </c>
      <c r="F4" s="2">
        <v>42</v>
      </c>
      <c r="G4" s="2">
        <v>11991</v>
      </c>
      <c r="H4" s="2">
        <f t="shared" ref="H4:H9" si="0">(E4*42)</f>
        <v>462000</v>
      </c>
      <c r="I4" s="6">
        <v>8600</v>
      </c>
      <c r="J4" s="6">
        <v>16.239999999999998</v>
      </c>
      <c r="K4" s="6">
        <v>2500</v>
      </c>
      <c r="L4" s="6">
        <v>19</v>
      </c>
      <c r="M4" s="6">
        <f t="shared" ref="M4:M13" si="1">SUM(I4*J4+K4*L4)</f>
        <v>187164</v>
      </c>
      <c r="N4" s="2">
        <f t="shared" ref="N4:N58" si="2">SUM(H4+M4)</f>
        <v>649164</v>
      </c>
      <c r="O4" s="7" t="s">
        <v>101</v>
      </c>
    </row>
    <row r="5" spans="1:15" ht="29.1" customHeight="1">
      <c r="A5" s="1">
        <v>2</v>
      </c>
      <c r="B5" s="1" t="s">
        <v>156</v>
      </c>
      <c r="C5" s="1" t="s">
        <v>16</v>
      </c>
      <c r="D5" s="1" t="s">
        <v>17</v>
      </c>
      <c r="E5" s="2">
        <v>1000</v>
      </c>
      <c r="F5" s="2">
        <v>42</v>
      </c>
      <c r="G5" s="2">
        <v>1147</v>
      </c>
      <c r="H5" s="2">
        <f t="shared" si="0"/>
        <v>42000</v>
      </c>
      <c r="I5" s="6">
        <v>3000</v>
      </c>
      <c r="J5" s="6">
        <v>16.239999999999998</v>
      </c>
      <c r="K5" s="6">
        <v>1100</v>
      </c>
      <c r="L5" s="6">
        <v>19</v>
      </c>
      <c r="M5" s="6">
        <f t="shared" si="1"/>
        <v>69620</v>
      </c>
      <c r="N5" s="2">
        <f t="shared" si="2"/>
        <v>111620</v>
      </c>
      <c r="O5" s="7" t="s">
        <v>210</v>
      </c>
    </row>
    <row r="6" spans="1:15" ht="29.1" customHeight="1">
      <c r="A6" s="1">
        <v>3</v>
      </c>
      <c r="B6" s="1" t="s">
        <v>158</v>
      </c>
      <c r="C6" s="1" t="s">
        <v>18</v>
      </c>
      <c r="D6" s="1" t="s">
        <v>19</v>
      </c>
      <c r="E6" s="2">
        <v>7300</v>
      </c>
      <c r="F6" s="2">
        <v>42</v>
      </c>
      <c r="G6" s="2">
        <v>8238</v>
      </c>
      <c r="H6" s="2">
        <f t="shared" si="0"/>
        <v>306600</v>
      </c>
      <c r="I6" s="6">
        <v>8000</v>
      </c>
      <c r="J6" s="6">
        <v>16.239999999999998</v>
      </c>
      <c r="K6" s="6">
        <v>2300</v>
      </c>
      <c r="L6" s="6">
        <v>19</v>
      </c>
      <c r="M6" s="6">
        <f t="shared" si="1"/>
        <v>173620</v>
      </c>
      <c r="N6" s="2">
        <f t="shared" si="2"/>
        <v>480220</v>
      </c>
      <c r="O6" s="7" t="s">
        <v>210</v>
      </c>
    </row>
    <row r="7" spans="1:15" ht="29.1" customHeight="1">
      <c r="A7" s="1">
        <v>4</v>
      </c>
      <c r="B7" s="1" t="s">
        <v>156</v>
      </c>
      <c r="C7" s="1" t="s">
        <v>20</v>
      </c>
      <c r="D7" s="1" t="s">
        <v>21</v>
      </c>
      <c r="E7" s="2">
        <v>1409</v>
      </c>
      <c r="F7" s="2">
        <v>42</v>
      </c>
      <c r="G7" s="2">
        <v>1788</v>
      </c>
      <c r="H7" s="2">
        <f t="shared" si="0"/>
        <v>59178</v>
      </c>
      <c r="I7" s="6">
        <v>3500</v>
      </c>
      <c r="J7" s="6">
        <v>16.239999999999998</v>
      </c>
      <c r="K7" s="6">
        <v>1600</v>
      </c>
      <c r="L7" s="6">
        <v>19</v>
      </c>
      <c r="M7" s="6">
        <f t="shared" si="1"/>
        <v>87240</v>
      </c>
      <c r="N7" s="2">
        <f t="shared" si="2"/>
        <v>146418</v>
      </c>
      <c r="O7" s="7" t="s">
        <v>210</v>
      </c>
    </row>
    <row r="8" spans="1:15" ht="29.1" customHeight="1">
      <c r="A8" s="1">
        <v>5</v>
      </c>
      <c r="B8" s="1" t="s">
        <v>160</v>
      </c>
      <c r="C8" s="1" t="s">
        <v>22</v>
      </c>
      <c r="D8" s="1" t="s">
        <v>103</v>
      </c>
      <c r="E8" s="2">
        <v>4000</v>
      </c>
      <c r="F8" s="2">
        <v>42</v>
      </c>
      <c r="G8" s="2">
        <v>4448</v>
      </c>
      <c r="H8" s="2">
        <f t="shared" si="0"/>
        <v>168000</v>
      </c>
      <c r="I8" s="6">
        <v>2000</v>
      </c>
      <c r="J8" s="6">
        <v>16.239999999999998</v>
      </c>
      <c r="K8" s="6">
        <v>700</v>
      </c>
      <c r="L8" s="6">
        <v>19</v>
      </c>
      <c r="M8" s="6">
        <f t="shared" si="1"/>
        <v>45780</v>
      </c>
      <c r="N8" s="2">
        <f t="shared" si="2"/>
        <v>213780</v>
      </c>
      <c r="O8" s="7" t="s">
        <v>210</v>
      </c>
    </row>
    <row r="9" spans="1:15" ht="29.1" customHeight="1">
      <c r="A9" s="1">
        <v>6</v>
      </c>
      <c r="B9" s="1" t="s">
        <v>158</v>
      </c>
      <c r="C9" s="1" t="s">
        <v>24</v>
      </c>
      <c r="D9" s="1" t="s">
        <v>25</v>
      </c>
      <c r="E9" s="2">
        <v>10000</v>
      </c>
      <c r="F9" s="2">
        <v>42</v>
      </c>
      <c r="G9" s="2">
        <v>11006</v>
      </c>
      <c r="H9" s="2">
        <f t="shared" si="0"/>
        <v>420000</v>
      </c>
      <c r="I9" s="6">
        <v>8000</v>
      </c>
      <c r="J9" s="6">
        <v>16.239999999999998</v>
      </c>
      <c r="K9" s="6"/>
      <c r="L9" s="6">
        <v>19</v>
      </c>
      <c r="M9" s="6">
        <f t="shared" si="1"/>
        <v>129920</v>
      </c>
      <c r="N9" s="2">
        <f t="shared" si="2"/>
        <v>549920</v>
      </c>
      <c r="O9" s="7" t="s">
        <v>210</v>
      </c>
    </row>
    <row r="10" spans="1:15" ht="29.1" customHeight="1">
      <c r="A10" s="1">
        <v>7</v>
      </c>
      <c r="B10" s="1" t="s">
        <v>166</v>
      </c>
      <c r="C10" s="1" t="s">
        <v>104</v>
      </c>
      <c r="D10" s="1" t="s">
        <v>105</v>
      </c>
      <c r="E10" s="2"/>
      <c r="F10" s="2"/>
      <c r="G10" s="2"/>
      <c r="H10" s="2"/>
      <c r="I10" s="6">
        <v>4500</v>
      </c>
      <c r="J10" s="6">
        <v>16.239999999999998</v>
      </c>
      <c r="K10" s="6">
        <v>3000</v>
      </c>
      <c r="L10" s="6">
        <v>19</v>
      </c>
      <c r="M10" s="6">
        <f t="shared" si="1"/>
        <v>130080</v>
      </c>
      <c r="N10" s="2">
        <f t="shared" si="2"/>
        <v>130080</v>
      </c>
      <c r="O10" s="7" t="s">
        <v>210</v>
      </c>
    </row>
    <row r="11" spans="1:15" ht="29.1" customHeight="1">
      <c r="A11" s="1">
        <v>8</v>
      </c>
      <c r="B11" s="1" t="s">
        <v>162</v>
      </c>
      <c r="C11" s="1" t="s">
        <v>106</v>
      </c>
      <c r="D11" s="1" t="s">
        <v>107</v>
      </c>
      <c r="E11" s="2"/>
      <c r="F11" s="2"/>
      <c r="G11" s="2"/>
      <c r="H11" s="2"/>
      <c r="I11" s="6">
        <v>1000</v>
      </c>
      <c r="J11" s="6">
        <v>16.239999999999998</v>
      </c>
      <c r="K11" s="6">
        <v>1400</v>
      </c>
      <c r="L11" s="6">
        <v>19</v>
      </c>
      <c r="M11" s="6">
        <f t="shared" si="1"/>
        <v>42840</v>
      </c>
      <c r="N11" s="2">
        <f t="shared" si="2"/>
        <v>42840</v>
      </c>
      <c r="O11" s="7" t="s">
        <v>210</v>
      </c>
    </row>
    <row r="12" spans="1:15" ht="29.1" customHeight="1">
      <c r="A12" s="1">
        <v>9</v>
      </c>
      <c r="B12" s="1" t="s">
        <v>160</v>
      </c>
      <c r="C12" s="1" t="s">
        <v>38</v>
      </c>
      <c r="D12" s="1" t="s">
        <v>39</v>
      </c>
      <c r="E12" s="2">
        <v>1200</v>
      </c>
      <c r="F12" s="2">
        <v>42</v>
      </c>
      <c r="G12" s="2">
        <v>1553</v>
      </c>
      <c r="H12" s="2">
        <f t="shared" ref="H12:H17" si="3">(E12*42)</f>
        <v>50400</v>
      </c>
      <c r="I12" s="6">
        <v>2000</v>
      </c>
      <c r="J12" s="6">
        <v>16.239999999999998</v>
      </c>
      <c r="K12" s="6">
        <v>500</v>
      </c>
      <c r="L12" s="6">
        <v>19</v>
      </c>
      <c r="M12" s="6">
        <f t="shared" si="1"/>
        <v>41980</v>
      </c>
      <c r="N12" s="2">
        <f t="shared" si="2"/>
        <v>92380</v>
      </c>
      <c r="O12" s="7" t="s">
        <v>210</v>
      </c>
    </row>
    <row r="13" spans="1:15" ht="29.1" customHeight="1">
      <c r="A13" s="1">
        <v>10</v>
      </c>
      <c r="B13" s="1" t="s">
        <v>166</v>
      </c>
      <c r="C13" s="1" t="s">
        <v>36</v>
      </c>
      <c r="D13" s="1" t="s">
        <v>37</v>
      </c>
      <c r="E13" s="2">
        <v>600</v>
      </c>
      <c r="F13" s="2">
        <v>42</v>
      </c>
      <c r="G13" s="2">
        <v>916</v>
      </c>
      <c r="H13" s="2">
        <f t="shared" si="3"/>
        <v>25200</v>
      </c>
      <c r="I13" s="6">
        <v>2000</v>
      </c>
      <c r="J13" s="6">
        <v>16.239999999999998</v>
      </c>
      <c r="K13" s="6">
        <v>500</v>
      </c>
      <c r="L13" s="6">
        <v>19</v>
      </c>
      <c r="M13" s="6">
        <f t="shared" si="1"/>
        <v>41980</v>
      </c>
      <c r="N13" s="2">
        <f t="shared" si="2"/>
        <v>67180</v>
      </c>
      <c r="O13" s="7" t="s">
        <v>210</v>
      </c>
    </row>
    <row r="14" spans="1:15" ht="29.1" customHeight="1">
      <c r="A14" s="1">
        <v>11</v>
      </c>
      <c r="B14" s="1" t="s">
        <v>169</v>
      </c>
      <c r="C14" s="1" t="s">
        <v>26</v>
      </c>
      <c r="D14" s="1" t="s">
        <v>27</v>
      </c>
      <c r="E14" s="2">
        <v>200</v>
      </c>
      <c r="F14" s="2">
        <v>42</v>
      </c>
      <c r="G14" s="2">
        <v>294</v>
      </c>
      <c r="H14" s="2">
        <f t="shared" si="3"/>
        <v>8400</v>
      </c>
      <c r="I14" s="1">
        <v>1230</v>
      </c>
      <c r="J14" s="6">
        <v>16.239999999999998</v>
      </c>
      <c r="K14" s="1"/>
      <c r="L14" s="6">
        <v>19</v>
      </c>
      <c r="M14" s="6">
        <v>19975</v>
      </c>
      <c r="N14" s="2">
        <f t="shared" si="2"/>
        <v>28375</v>
      </c>
      <c r="O14" s="7" t="s">
        <v>210</v>
      </c>
    </row>
    <row r="15" spans="1:15" ht="29.1" customHeight="1">
      <c r="A15" s="1">
        <v>12</v>
      </c>
      <c r="B15" s="1" t="s">
        <v>156</v>
      </c>
      <c r="C15" s="1" t="s">
        <v>28</v>
      </c>
      <c r="D15" s="1" t="s">
        <v>29</v>
      </c>
      <c r="E15" s="2">
        <v>2000</v>
      </c>
      <c r="F15" s="2">
        <v>42</v>
      </c>
      <c r="G15" s="2">
        <v>2489</v>
      </c>
      <c r="H15" s="2">
        <f t="shared" si="3"/>
        <v>84000</v>
      </c>
      <c r="I15" s="1">
        <v>1230</v>
      </c>
      <c r="J15" s="6">
        <v>16.239999999999998</v>
      </c>
      <c r="K15" s="1">
        <v>500</v>
      </c>
      <c r="L15" s="6">
        <v>19</v>
      </c>
      <c r="M15" s="6">
        <v>29475</v>
      </c>
      <c r="N15" s="2">
        <f t="shared" si="2"/>
        <v>113475</v>
      </c>
      <c r="O15" s="7" t="s">
        <v>210</v>
      </c>
    </row>
    <row r="16" spans="1:15" ht="29.1" customHeight="1">
      <c r="A16" s="1">
        <v>13</v>
      </c>
      <c r="B16" s="1" t="s">
        <v>158</v>
      </c>
      <c r="C16" s="1" t="s">
        <v>30</v>
      </c>
      <c r="D16" s="1" t="s">
        <v>86</v>
      </c>
      <c r="E16" s="2">
        <v>1500</v>
      </c>
      <c r="F16" s="2">
        <v>42</v>
      </c>
      <c r="G16" s="2">
        <v>2019</v>
      </c>
      <c r="H16" s="2">
        <f t="shared" si="3"/>
        <v>63000</v>
      </c>
      <c r="I16" s="1">
        <v>850</v>
      </c>
      <c r="J16" s="6">
        <v>16.239999999999998</v>
      </c>
      <c r="K16" s="1">
        <v>850</v>
      </c>
      <c r="L16" s="6">
        <v>19</v>
      </c>
      <c r="M16" s="6">
        <f t="shared" ref="M16:M22" si="4">SUM(I16*J16+K16*L16)</f>
        <v>29954</v>
      </c>
      <c r="N16" s="2">
        <f t="shared" si="2"/>
        <v>92954</v>
      </c>
      <c r="O16" s="7" t="s">
        <v>210</v>
      </c>
    </row>
    <row r="17" spans="1:15" ht="29.1" customHeight="1">
      <c r="A17" s="1">
        <v>14</v>
      </c>
      <c r="B17" s="1" t="s">
        <v>158</v>
      </c>
      <c r="C17" s="1" t="s">
        <v>42</v>
      </c>
      <c r="D17" s="1" t="s">
        <v>43</v>
      </c>
      <c r="E17" s="1">
        <v>4500</v>
      </c>
      <c r="F17" s="2">
        <v>42</v>
      </c>
      <c r="G17" s="3">
        <v>5077</v>
      </c>
      <c r="H17" s="2">
        <f t="shared" si="3"/>
        <v>189000</v>
      </c>
      <c r="I17" s="1">
        <v>10155.1</v>
      </c>
      <c r="J17" s="6">
        <v>16.239999999999998</v>
      </c>
      <c r="K17" s="1"/>
      <c r="L17" s="1"/>
      <c r="M17" s="6">
        <v>164918</v>
      </c>
      <c r="N17" s="2">
        <f t="shared" si="2"/>
        <v>353918</v>
      </c>
      <c r="O17" s="5" t="s">
        <v>108</v>
      </c>
    </row>
    <row r="18" spans="1:15" ht="29.1" customHeight="1">
      <c r="A18" s="1">
        <v>15</v>
      </c>
      <c r="B18" s="1" t="s">
        <v>158</v>
      </c>
      <c r="C18" s="1" t="s">
        <v>44</v>
      </c>
      <c r="D18" s="1" t="s">
        <v>45</v>
      </c>
      <c r="E18" s="1">
        <v>4000</v>
      </c>
      <c r="F18" s="2">
        <v>42</v>
      </c>
      <c r="G18" s="1">
        <v>4604</v>
      </c>
      <c r="H18" s="2">
        <f t="shared" ref="H18:H41" si="5">(E18*42)</f>
        <v>168000</v>
      </c>
      <c r="I18" s="1">
        <v>2700</v>
      </c>
      <c r="J18" s="6">
        <v>16.239999999999998</v>
      </c>
      <c r="K18" s="1">
        <v>2500</v>
      </c>
      <c r="L18" s="6">
        <v>19</v>
      </c>
      <c r="M18" s="6">
        <f t="shared" si="4"/>
        <v>91348</v>
      </c>
      <c r="N18" s="2">
        <f t="shared" si="2"/>
        <v>259348</v>
      </c>
      <c r="O18" s="8" t="s">
        <v>109</v>
      </c>
    </row>
    <row r="19" spans="1:15" ht="29.1" customHeight="1">
      <c r="A19" s="1">
        <v>16</v>
      </c>
      <c r="B19" s="1" t="s">
        <v>158</v>
      </c>
      <c r="C19" s="1" t="s">
        <v>46</v>
      </c>
      <c r="D19" s="1" t="s">
        <v>47</v>
      </c>
      <c r="E19" s="1">
        <v>4000</v>
      </c>
      <c r="F19" s="2">
        <v>42</v>
      </c>
      <c r="G19" s="1">
        <v>4315</v>
      </c>
      <c r="H19" s="2">
        <f t="shared" si="5"/>
        <v>168000</v>
      </c>
      <c r="I19" s="1">
        <v>2000</v>
      </c>
      <c r="J19" s="6">
        <v>16.239999999999998</v>
      </c>
      <c r="K19" s="1">
        <v>3800</v>
      </c>
      <c r="L19" s="6">
        <v>19</v>
      </c>
      <c r="M19" s="6">
        <f t="shared" si="4"/>
        <v>104680</v>
      </c>
      <c r="N19" s="2">
        <f t="shared" si="2"/>
        <v>272680</v>
      </c>
      <c r="O19" s="8" t="s">
        <v>109</v>
      </c>
    </row>
    <row r="20" spans="1:15" ht="29.1" customHeight="1">
      <c r="A20" s="1">
        <v>17</v>
      </c>
      <c r="B20" s="1" t="s">
        <v>153</v>
      </c>
      <c r="C20" s="1" t="s">
        <v>48</v>
      </c>
      <c r="D20" s="1" t="s">
        <v>49</v>
      </c>
      <c r="E20" s="1">
        <v>4000</v>
      </c>
      <c r="F20" s="2">
        <v>42</v>
      </c>
      <c r="G20" s="1">
        <v>4686</v>
      </c>
      <c r="H20" s="2">
        <f t="shared" si="5"/>
        <v>168000</v>
      </c>
      <c r="I20" s="1">
        <v>2900</v>
      </c>
      <c r="J20" s="6">
        <v>16.239999999999998</v>
      </c>
      <c r="K20" s="1">
        <v>3000</v>
      </c>
      <c r="L20" s="6">
        <v>19</v>
      </c>
      <c r="M20" s="6">
        <f t="shared" si="4"/>
        <v>104096</v>
      </c>
      <c r="N20" s="2">
        <f t="shared" si="2"/>
        <v>272096</v>
      </c>
      <c r="O20" s="5" t="s">
        <v>108</v>
      </c>
    </row>
    <row r="21" spans="1:15" ht="29.1" customHeight="1">
      <c r="A21" s="1">
        <v>18</v>
      </c>
      <c r="B21" s="1" t="s">
        <v>158</v>
      </c>
      <c r="C21" s="1" t="s">
        <v>50</v>
      </c>
      <c r="D21" s="1" t="s">
        <v>51</v>
      </c>
      <c r="E21" s="1">
        <v>3500</v>
      </c>
      <c r="F21" s="2">
        <v>42</v>
      </c>
      <c r="G21" s="1">
        <v>3867</v>
      </c>
      <c r="H21" s="2">
        <f t="shared" si="5"/>
        <v>147000</v>
      </c>
      <c r="I21" s="1">
        <v>2700</v>
      </c>
      <c r="J21" s="6">
        <v>16.239999999999998</v>
      </c>
      <c r="K21" s="1">
        <v>2500</v>
      </c>
      <c r="L21" s="6">
        <v>19</v>
      </c>
      <c r="M21" s="6">
        <f t="shared" si="4"/>
        <v>91348</v>
      </c>
      <c r="N21" s="2">
        <f t="shared" si="2"/>
        <v>238348</v>
      </c>
      <c r="O21" s="8" t="s">
        <v>109</v>
      </c>
    </row>
    <row r="22" spans="1:15" ht="29.1" customHeight="1">
      <c r="A22" s="1">
        <v>19</v>
      </c>
      <c r="B22" s="1" t="s">
        <v>170</v>
      </c>
      <c r="C22" s="1" t="s">
        <v>32</v>
      </c>
      <c r="D22" s="1" t="s">
        <v>33</v>
      </c>
      <c r="E22" s="1">
        <v>4500</v>
      </c>
      <c r="F22" s="2">
        <v>42</v>
      </c>
      <c r="G22" s="1">
        <v>4901</v>
      </c>
      <c r="H22" s="2">
        <f t="shared" si="5"/>
        <v>189000</v>
      </c>
      <c r="I22" s="1">
        <v>2900</v>
      </c>
      <c r="J22" s="6">
        <v>16.239999999999998</v>
      </c>
      <c r="K22" s="1">
        <v>3000</v>
      </c>
      <c r="L22" s="6">
        <v>19</v>
      </c>
      <c r="M22" s="6">
        <f t="shared" si="4"/>
        <v>104096</v>
      </c>
      <c r="N22" s="2">
        <f t="shared" si="2"/>
        <v>293096</v>
      </c>
      <c r="O22" s="5" t="s">
        <v>110</v>
      </c>
    </row>
    <row r="23" spans="1:15" ht="29.1" customHeight="1">
      <c r="A23" s="1">
        <v>20</v>
      </c>
      <c r="B23" s="1" t="s">
        <v>170</v>
      </c>
      <c r="C23" s="1" t="s">
        <v>52</v>
      </c>
      <c r="D23" s="1" t="s">
        <v>53</v>
      </c>
      <c r="E23" s="1">
        <v>1800</v>
      </c>
      <c r="F23" s="2">
        <v>42</v>
      </c>
      <c r="G23" s="1">
        <v>2268</v>
      </c>
      <c r="H23" s="2">
        <f t="shared" si="5"/>
        <v>75600</v>
      </c>
      <c r="I23" s="1">
        <v>2730</v>
      </c>
      <c r="J23" s="6">
        <v>16.239999999999998</v>
      </c>
      <c r="K23" s="1">
        <v>3000</v>
      </c>
      <c r="L23" s="6">
        <v>19</v>
      </c>
      <c r="M23" s="6">
        <v>101335</v>
      </c>
      <c r="N23" s="2">
        <f t="shared" si="2"/>
        <v>176935</v>
      </c>
      <c r="O23" s="5" t="s">
        <v>109</v>
      </c>
    </row>
    <row r="24" spans="1:15" ht="29.1" customHeight="1">
      <c r="A24" s="1">
        <v>21</v>
      </c>
      <c r="B24" s="1" t="s">
        <v>169</v>
      </c>
      <c r="C24" s="1" t="s">
        <v>54</v>
      </c>
      <c r="D24" s="1" t="s">
        <v>55</v>
      </c>
      <c r="E24" s="1">
        <v>2000</v>
      </c>
      <c r="F24" s="2">
        <v>42</v>
      </c>
      <c r="G24" s="1">
        <v>2600</v>
      </c>
      <c r="H24" s="2">
        <f t="shared" si="5"/>
        <v>84000</v>
      </c>
      <c r="I24" s="1">
        <v>2900</v>
      </c>
      <c r="J24" s="6">
        <v>16.239999999999998</v>
      </c>
      <c r="K24" s="1">
        <v>3000</v>
      </c>
      <c r="L24" s="6">
        <v>19</v>
      </c>
      <c r="M24" s="6">
        <f t="shared" ref="M24:M43" si="6">SUM(I24*J24+K24*L24)</f>
        <v>104096</v>
      </c>
      <c r="N24" s="2">
        <f t="shared" si="2"/>
        <v>188096</v>
      </c>
      <c r="O24" s="5" t="s">
        <v>108</v>
      </c>
    </row>
    <row r="25" spans="1:15" ht="29.1" customHeight="1">
      <c r="A25" s="1">
        <v>22</v>
      </c>
      <c r="B25" s="1" t="s">
        <v>170</v>
      </c>
      <c r="C25" s="1" t="s">
        <v>56</v>
      </c>
      <c r="D25" s="1" t="s">
        <v>57</v>
      </c>
      <c r="E25" s="1">
        <v>1500</v>
      </c>
      <c r="F25" s="2">
        <v>42</v>
      </c>
      <c r="G25" s="1">
        <v>1831</v>
      </c>
      <c r="H25" s="2">
        <f t="shared" si="5"/>
        <v>63000</v>
      </c>
      <c r="I25" s="1">
        <v>2700</v>
      </c>
      <c r="J25" s="6">
        <v>16.239999999999998</v>
      </c>
      <c r="K25" s="1">
        <v>2500</v>
      </c>
      <c r="L25" s="6">
        <v>19</v>
      </c>
      <c r="M25" s="6">
        <f t="shared" si="6"/>
        <v>91348</v>
      </c>
      <c r="N25" s="2">
        <f t="shared" si="2"/>
        <v>154348</v>
      </c>
      <c r="O25" s="5" t="s">
        <v>111</v>
      </c>
    </row>
    <row r="26" spans="1:15" ht="29.1" customHeight="1">
      <c r="A26" s="1">
        <v>23</v>
      </c>
      <c r="B26" s="1" t="s">
        <v>158</v>
      </c>
      <c r="C26" s="1" t="s">
        <v>112</v>
      </c>
      <c r="D26" s="1" t="s">
        <v>113</v>
      </c>
      <c r="E26" s="2">
        <v>1500</v>
      </c>
      <c r="F26" s="2">
        <v>42</v>
      </c>
      <c r="G26" s="2">
        <v>1946</v>
      </c>
      <c r="H26" s="2">
        <f t="shared" si="5"/>
        <v>63000</v>
      </c>
      <c r="I26" s="6">
        <v>1450</v>
      </c>
      <c r="J26" s="6">
        <v>16.239999999999998</v>
      </c>
      <c r="K26" s="6">
        <v>1400</v>
      </c>
      <c r="L26" s="6">
        <v>19</v>
      </c>
      <c r="M26" s="6">
        <f t="shared" si="6"/>
        <v>50148</v>
      </c>
      <c r="N26" s="2">
        <f t="shared" si="2"/>
        <v>113148</v>
      </c>
      <c r="O26" s="8" t="s">
        <v>114</v>
      </c>
    </row>
    <row r="27" spans="1:15" ht="29.1" customHeight="1">
      <c r="A27" s="1">
        <v>24</v>
      </c>
      <c r="B27" s="1" t="s">
        <v>162</v>
      </c>
      <c r="C27" s="4" t="s">
        <v>62</v>
      </c>
      <c r="D27" s="1" t="s">
        <v>63</v>
      </c>
      <c r="E27" s="2">
        <v>3500</v>
      </c>
      <c r="F27" s="2">
        <v>42</v>
      </c>
      <c r="G27" s="2">
        <v>3938</v>
      </c>
      <c r="H27" s="2">
        <f t="shared" si="5"/>
        <v>147000</v>
      </c>
      <c r="I27" s="1">
        <v>850</v>
      </c>
      <c r="J27" s="1">
        <v>16.239999999999998</v>
      </c>
      <c r="K27" s="1">
        <v>850</v>
      </c>
      <c r="L27" s="2">
        <v>19</v>
      </c>
      <c r="M27" s="6">
        <f t="shared" si="6"/>
        <v>29954</v>
      </c>
      <c r="N27" s="2">
        <f t="shared" si="2"/>
        <v>176954</v>
      </c>
      <c r="O27" s="8" t="s">
        <v>114</v>
      </c>
    </row>
    <row r="28" spans="1:15" ht="29.1" customHeight="1">
      <c r="A28" s="1">
        <v>25</v>
      </c>
      <c r="B28" s="1" t="s">
        <v>166</v>
      </c>
      <c r="C28" s="4" t="s">
        <v>66</v>
      </c>
      <c r="D28" s="1" t="s">
        <v>67</v>
      </c>
      <c r="E28" s="2">
        <v>12500</v>
      </c>
      <c r="F28" s="2">
        <v>42</v>
      </c>
      <c r="G28" s="3">
        <v>13364</v>
      </c>
      <c r="H28" s="2">
        <f t="shared" si="5"/>
        <v>525000</v>
      </c>
      <c r="I28" s="1">
        <v>1500</v>
      </c>
      <c r="J28" s="1">
        <v>16.239999999999998</v>
      </c>
      <c r="K28" s="1">
        <v>1500</v>
      </c>
      <c r="L28" s="2">
        <v>19</v>
      </c>
      <c r="M28" s="6">
        <f t="shared" si="6"/>
        <v>52860</v>
      </c>
      <c r="N28" s="2">
        <f t="shared" si="2"/>
        <v>577860</v>
      </c>
      <c r="O28" s="21"/>
    </row>
    <row r="29" spans="1:15" ht="29.1" customHeight="1">
      <c r="A29" s="1">
        <v>26</v>
      </c>
      <c r="B29" s="1" t="s">
        <v>170</v>
      </c>
      <c r="C29" s="4" t="s">
        <v>68</v>
      </c>
      <c r="D29" s="1" t="s">
        <v>69</v>
      </c>
      <c r="E29" s="2">
        <v>6500</v>
      </c>
      <c r="F29" s="2">
        <v>42</v>
      </c>
      <c r="G29" s="2">
        <v>7031</v>
      </c>
      <c r="H29" s="2">
        <f t="shared" si="5"/>
        <v>273000</v>
      </c>
      <c r="I29" s="1">
        <v>2000</v>
      </c>
      <c r="J29" s="1">
        <v>16.239999999999998</v>
      </c>
      <c r="K29" s="1">
        <v>3560</v>
      </c>
      <c r="L29" s="2">
        <v>19</v>
      </c>
      <c r="M29" s="6">
        <f t="shared" si="6"/>
        <v>100120</v>
      </c>
      <c r="N29" s="2">
        <f t="shared" si="2"/>
        <v>373120</v>
      </c>
      <c r="O29" s="21"/>
    </row>
    <row r="30" spans="1:15" ht="29.1" customHeight="1">
      <c r="A30" s="1">
        <v>27</v>
      </c>
      <c r="B30" s="1" t="s">
        <v>172</v>
      </c>
      <c r="C30" s="4" t="s">
        <v>70</v>
      </c>
      <c r="D30" s="1" t="s">
        <v>71</v>
      </c>
      <c r="E30" s="2">
        <v>6500</v>
      </c>
      <c r="F30" s="2">
        <v>42</v>
      </c>
      <c r="G30" s="2">
        <v>7029</v>
      </c>
      <c r="H30" s="2">
        <f t="shared" si="5"/>
        <v>273000</v>
      </c>
      <c r="I30" s="1">
        <v>1000</v>
      </c>
      <c r="J30" s="1">
        <v>16.239999999999998</v>
      </c>
      <c r="K30" s="1">
        <v>1100</v>
      </c>
      <c r="L30" s="2">
        <v>19</v>
      </c>
      <c r="M30" s="6">
        <f t="shared" si="6"/>
        <v>37140</v>
      </c>
      <c r="N30" s="2">
        <f t="shared" si="2"/>
        <v>310140</v>
      </c>
      <c r="O30" s="21"/>
    </row>
    <row r="31" spans="1:15" ht="29.1" customHeight="1">
      <c r="A31" s="1">
        <v>28</v>
      </c>
      <c r="B31" s="1" t="s">
        <v>158</v>
      </c>
      <c r="C31" s="4" t="s">
        <v>72</v>
      </c>
      <c r="D31" s="1" t="s">
        <v>73</v>
      </c>
      <c r="E31" s="2">
        <v>5000</v>
      </c>
      <c r="F31" s="2">
        <v>42</v>
      </c>
      <c r="G31" s="3">
        <v>5838</v>
      </c>
      <c r="H31" s="2">
        <f t="shared" si="5"/>
        <v>210000</v>
      </c>
      <c r="I31" s="1">
        <v>1000</v>
      </c>
      <c r="J31" s="1">
        <v>16.239999999999998</v>
      </c>
      <c r="K31" s="1">
        <v>1800</v>
      </c>
      <c r="L31" s="2">
        <v>19</v>
      </c>
      <c r="M31" s="6">
        <f t="shared" si="6"/>
        <v>50440</v>
      </c>
      <c r="N31" s="2">
        <f t="shared" si="2"/>
        <v>260440</v>
      </c>
      <c r="O31" s="21"/>
    </row>
    <row r="32" spans="1:15" ht="29.1" customHeight="1">
      <c r="A32" s="1">
        <v>29</v>
      </c>
      <c r="B32" s="1" t="s">
        <v>172</v>
      </c>
      <c r="C32" s="4" t="s">
        <v>74</v>
      </c>
      <c r="D32" s="1" t="s">
        <v>75</v>
      </c>
      <c r="E32" s="2">
        <v>4000</v>
      </c>
      <c r="F32" s="2">
        <v>42</v>
      </c>
      <c r="G32" s="2">
        <v>4383</v>
      </c>
      <c r="H32" s="2">
        <f t="shared" si="5"/>
        <v>168000</v>
      </c>
      <c r="I32" s="1">
        <v>3500</v>
      </c>
      <c r="J32" s="1">
        <v>16.239999999999998</v>
      </c>
      <c r="K32" s="1">
        <v>3500</v>
      </c>
      <c r="L32" s="2">
        <v>19</v>
      </c>
      <c r="M32" s="6">
        <f t="shared" si="6"/>
        <v>123340</v>
      </c>
      <c r="N32" s="2">
        <f t="shared" si="2"/>
        <v>291340</v>
      </c>
      <c r="O32" s="21"/>
    </row>
    <row r="33" spans="1:15" ht="29.1" customHeight="1">
      <c r="A33" s="1">
        <v>30</v>
      </c>
      <c r="B33" s="1" t="s">
        <v>162</v>
      </c>
      <c r="C33" s="4" t="s">
        <v>76</v>
      </c>
      <c r="D33" s="1" t="s">
        <v>77</v>
      </c>
      <c r="E33" s="2">
        <v>2891</v>
      </c>
      <c r="F33" s="2">
        <v>42</v>
      </c>
      <c r="G33" s="1">
        <v>3617</v>
      </c>
      <c r="H33" s="2">
        <f t="shared" si="5"/>
        <v>121422</v>
      </c>
      <c r="I33" s="1">
        <v>2100</v>
      </c>
      <c r="J33" s="1">
        <v>16.239999999999998</v>
      </c>
      <c r="K33" s="1"/>
      <c r="L33" s="2"/>
      <c r="M33" s="6">
        <f t="shared" si="6"/>
        <v>34104</v>
      </c>
      <c r="N33" s="2">
        <f t="shared" si="2"/>
        <v>155526</v>
      </c>
      <c r="O33" s="21"/>
    </row>
    <row r="34" spans="1:15" ht="29.1" customHeight="1">
      <c r="A34" s="1">
        <v>31</v>
      </c>
      <c r="B34" s="1" t="s">
        <v>160</v>
      </c>
      <c r="C34" s="4" t="s">
        <v>78</v>
      </c>
      <c r="D34" s="1" t="s">
        <v>79</v>
      </c>
      <c r="E34" s="2">
        <v>2500</v>
      </c>
      <c r="F34" s="2">
        <v>42</v>
      </c>
      <c r="G34" s="1">
        <v>3164</v>
      </c>
      <c r="H34" s="2">
        <f t="shared" si="5"/>
        <v>105000</v>
      </c>
      <c r="I34" s="1">
        <v>1000</v>
      </c>
      <c r="J34" s="1">
        <v>16.239999999999998</v>
      </c>
      <c r="K34" s="1">
        <v>896</v>
      </c>
      <c r="L34" s="2">
        <v>19</v>
      </c>
      <c r="M34" s="6">
        <f t="shared" si="6"/>
        <v>33264</v>
      </c>
      <c r="N34" s="2">
        <f t="shared" si="2"/>
        <v>138264</v>
      </c>
      <c r="O34" s="21"/>
    </row>
    <row r="35" spans="1:15" ht="29.1" customHeight="1">
      <c r="A35" s="1">
        <v>32</v>
      </c>
      <c r="B35" s="1" t="s">
        <v>156</v>
      </c>
      <c r="C35" s="4" t="s">
        <v>80</v>
      </c>
      <c r="D35" s="1" t="s">
        <v>81</v>
      </c>
      <c r="E35" s="2">
        <v>2000</v>
      </c>
      <c r="F35" s="2">
        <v>42</v>
      </c>
      <c r="G35" s="1">
        <v>2808</v>
      </c>
      <c r="H35" s="2">
        <f t="shared" si="5"/>
        <v>84000</v>
      </c>
      <c r="I35" s="1">
        <v>1000</v>
      </c>
      <c r="J35" s="1">
        <v>16.239999999999998</v>
      </c>
      <c r="K35" s="1">
        <v>896</v>
      </c>
      <c r="L35" s="2">
        <v>19</v>
      </c>
      <c r="M35" s="6">
        <f t="shared" si="6"/>
        <v>33264</v>
      </c>
      <c r="N35" s="2">
        <f t="shared" si="2"/>
        <v>117264</v>
      </c>
      <c r="O35" s="21"/>
    </row>
    <row r="36" spans="1:15" ht="29.1" customHeight="1">
      <c r="A36" s="1">
        <v>33</v>
      </c>
      <c r="B36" s="1" t="s">
        <v>173</v>
      </c>
      <c r="C36" s="4" t="s">
        <v>82</v>
      </c>
      <c r="D36" s="1" t="s">
        <v>83</v>
      </c>
      <c r="E36" s="2">
        <v>1500</v>
      </c>
      <c r="F36" s="2">
        <v>42</v>
      </c>
      <c r="G36" s="1">
        <v>2175</v>
      </c>
      <c r="H36" s="2">
        <f t="shared" si="5"/>
        <v>63000</v>
      </c>
      <c r="I36" s="1">
        <v>1000</v>
      </c>
      <c r="J36" s="1">
        <v>16.239999999999998</v>
      </c>
      <c r="K36" s="1">
        <v>897</v>
      </c>
      <c r="L36" s="2">
        <v>19</v>
      </c>
      <c r="M36" s="6">
        <f t="shared" si="6"/>
        <v>33283</v>
      </c>
      <c r="N36" s="2">
        <f t="shared" si="2"/>
        <v>96283</v>
      </c>
      <c r="O36" s="21"/>
    </row>
    <row r="37" spans="1:15" ht="29.1" customHeight="1">
      <c r="A37" s="1">
        <v>34</v>
      </c>
      <c r="B37" s="1" t="s">
        <v>156</v>
      </c>
      <c r="C37" s="4" t="s">
        <v>84</v>
      </c>
      <c r="D37" s="1" t="s">
        <v>85</v>
      </c>
      <c r="E37" s="2">
        <v>1500</v>
      </c>
      <c r="F37" s="2">
        <v>42</v>
      </c>
      <c r="G37" s="1">
        <v>2062</v>
      </c>
      <c r="H37" s="2">
        <f t="shared" si="5"/>
        <v>63000</v>
      </c>
      <c r="I37" s="1">
        <v>1000</v>
      </c>
      <c r="J37" s="1">
        <v>16.239999999999998</v>
      </c>
      <c r="K37" s="1">
        <v>896</v>
      </c>
      <c r="L37" s="2">
        <v>19</v>
      </c>
      <c r="M37" s="6">
        <f t="shared" si="6"/>
        <v>33264</v>
      </c>
      <c r="N37" s="2">
        <f t="shared" si="2"/>
        <v>96264</v>
      </c>
      <c r="O37" s="21"/>
    </row>
    <row r="38" spans="1:15" ht="29.1" customHeight="1">
      <c r="A38" s="1">
        <v>35</v>
      </c>
      <c r="B38" s="1" t="s">
        <v>169</v>
      </c>
      <c r="C38" s="4" t="s">
        <v>87</v>
      </c>
      <c r="D38" s="1" t="s">
        <v>88</v>
      </c>
      <c r="E38" s="2">
        <v>1000</v>
      </c>
      <c r="F38" s="2">
        <v>42</v>
      </c>
      <c r="G38" s="1">
        <v>1484</v>
      </c>
      <c r="H38" s="2">
        <f t="shared" si="5"/>
        <v>42000</v>
      </c>
      <c r="I38" s="1">
        <v>850</v>
      </c>
      <c r="J38" s="1">
        <v>16.239999999999998</v>
      </c>
      <c r="K38" s="1">
        <v>850</v>
      </c>
      <c r="L38" s="2">
        <v>19</v>
      </c>
      <c r="M38" s="6">
        <f t="shared" si="6"/>
        <v>29954</v>
      </c>
      <c r="N38" s="2">
        <f t="shared" si="2"/>
        <v>71954</v>
      </c>
      <c r="O38" s="21"/>
    </row>
    <row r="39" spans="1:15" ht="29.1" customHeight="1">
      <c r="A39" s="1">
        <v>36</v>
      </c>
      <c r="B39" s="1" t="s">
        <v>158</v>
      </c>
      <c r="C39" s="4" t="s">
        <v>89</v>
      </c>
      <c r="D39" s="1" t="s">
        <v>90</v>
      </c>
      <c r="E39" s="2">
        <v>1000</v>
      </c>
      <c r="F39" s="2">
        <v>42</v>
      </c>
      <c r="G39" s="1">
        <v>1440</v>
      </c>
      <c r="H39" s="2">
        <f t="shared" si="5"/>
        <v>42000</v>
      </c>
      <c r="I39" s="1">
        <v>1000</v>
      </c>
      <c r="J39" s="1">
        <v>16.239999999999998</v>
      </c>
      <c r="K39" s="1">
        <v>897</v>
      </c>
      <c r="L39" s="2">
        <v>19</v>
      </c>
      <c r="M39" s="6">
        <f t="shared" si="6"/>
        <v>33283</v>
      </c>
      <c r="N39" s="2">
        <f t="shared" si="2"/>
        <v>75283</v>
      </c>
      <c r="O39" s="21"/>
    </row>
    <row r="40" spans="1:15" ht="29.1" customHeight="1">
      <c r="A40" s="1">
        <v>37</v>
      </c>
      <c r="B40" s="1" t="s">
        <v>158</v>
      </c>
      <c r="C40" s="4" t="s">
        <v>91</v>
      </c>
      <c r="D40" s="1" t="s">
        <v>92</v>
      </c>
      <c r="E40" s="2">
        <v>1200</v>
      </c>
      <c r="F40" s="2">
        <v>42</v>
      </c>
      <c r="G40" s="3">
        <v>1687</v>
      </c>
      <c r="H40" s="2">
        <f t="shared" si="5"/>
        <v>50400</v>
      </c>
      <c r="I40" s="1">
        <v>1000</v>
      </c>
      <c r="J40" s="1">
        <v>16.239999999999998</v>
      </c>
      <c r="K40" s="1">
        <v>897</v>
      </c>
      <c r="L40" s="2">
        <v>19</v>
      </c>
      <c r="M40" s="6">
        <f t="shared" si="6"/>
        <v>33283</v>
      </c>
      <c r="N40" s="2">
        <f t="shared" si="2"/>
        <v>83683</v>
      </c>
      <c r="O40" s="21"/>
    </row>
    <row r="41" spans="1:15" ht="29.1" customHeight="1">
      <c r="A41" s="1">
        <v>38</v>
      </c>
      <c r="B41" s="1" t="s">
        <v>170</v>
      </c>
      <c r="C41" s="4" t="s">
        <v>115</v>
      </c>
      <c r="D41" s="1" t="s">
        <v>116</v>
      </c>
      <c r="E41" s="1">
        <v>360</v>
      </c>
      <c r="F41" s="2">
        <v>42</v>
      </c>
      <c r="G41" s="1">
        <v>574</v>
      </c>
      <c r="H41" s="2">
        <f t="shared" si="5"/>
        <v>15120</v>
      </c>
      <c r="I41" s="1">
        <v>2100</v>
      </c>
      <c r="J41" s="1">
        <v>16.239999999999998</v>
      </c>
      <c r="K41" s="1">
        <v>3500</v>
      </c>
      <c r="L41" s="2">
        <v>19</v>
      </c>
      <c r="M41" s="6">
        <f t="shared" si="6"/>
        <v>100604</v>
      </c>
      <c r="N41" s="2">
        <f t="shared" si="2"/>
        <v>115724</v>
      </c>
      <c r="O41" s="21"/>
    </row>
    <row r="42" spans="1:15" ht="29.1" customHeight="1">
      <c r="A42" s="1">
        <v>39</v>
      </c>
      <c r="B42" s="1" t="s">
        <v>166</v>
      </c>
      <c r="C42" s="4" t="s">
        <v>174</v>
      </c>
      <c r="D42" s="1" t="s">
        <v>118</v>
      </c>
      <c r="E42" s="1">
        <v>0</v>
      </c>
      <c r="F42" s="2">
        <v>42</v>
      </c>
      <c r="G42" s="1" t="s">
        <v>119</v>
      </c>
      <c r="H42" s="2">
        <f>(E42*52)</f>
        <v>0</v>
      </c>
      <c r="I42" s="1">
        <v>1450</v>
      </c>
      <c r="J42" s="1">
        <v>16.239999999999998</v>
      </c>
      <c r="K42" s="1">
        <v>1400</v>
      </c>
      <c r="L42" s="2">
        <v>19</v>
      </c>
      <c r="M42" s="6">
        <f t="shared" si="6"/>
        <v>50148</v>
      </c>
      <c r="N42" s="2">
        <f t="shared" si="2"/>
        <v>50148</v>
      </c>
      <c r="O42" s="21"/>
    </row>
    <row r="43" spans="1:15" ht="29.1" customHeight="1">
      <c r="A43" s="1">
        <v>40</v>
      </c>
      <c r="B43" s="1" t="s">
        <v>175</v>
      </c>
      <c r="C43" s="4" t="s">
        <v>120</v>
      </c>
      <c r="D43" s="3" t="s">
        <v>121</v>
      </c>
      <c r="E43" s="1">
        <v>1000</v>
      </c>
      <c r="F43" s="2">
        <v>42</v>
      </c>
      <c r="G43" s="1">
        <v>1403</v>
      </c>
      <c r="H43" s="2">
        <f>(E43*42)</f>
        <v>42000</v>
      </c>
      <c r="I43" s="1">
        <v>850</v>
      </c>
      <c r="J43" s="1">
        <v>16.239999999999998</v>
      </c>
      <c r="K43" s="1">
        <v>850</v>
      </c>
      <c r="L43" s="2">
        <v>19</v>
      </c>
      <c r="M43" s="6">
        <f t="shared" si="6"/>
        <v>29954</v>
      </c>
      <c r="N43" s="2">
        <f t="shared" si="2"/>
        <v>71954</v>
      </c>
      <c r="O43" s="21"/>
    </row>
    <row r="44" spans="1:15" ht="29.1" customHeight="1">
      <c r="A44" s="1">
        <v>41</v>
      </c>
      <c r="B44" s="1" t="s">
        <v>166</v>
      </c>
      <c r="C44" s="4" t="s">
        <v>176</v>
      </c>
      <c r="D44" s="3" t="s">
        <v>177</v>
      </c>
      <c r="E44" s="3">
        <v>3000</v>
      </c>
      <c r="F44" s="2">
        <v>42</v>
      </c>
      <c r="G44" s="1">
        <v>3640</v>
      </c>
      <c r="H44" s="2">
        <f>(E44*42)</f>
        <v>126000</v>
      </c>
      <c r="I44" s="5"/>
      <c r="J44" s="5"/>
      <c r="K44" s="5"/>
      <c r="L44" s="22"/>
      <c r="M44" s="8"/>
      <c r="N44" s="2">
        <f t="shared" si="2"/>
        <v>126000</v>
      </c>
      <c r="O44" s="21"/>
    </row>
    <row r="45" spans="1:15" ht="29.1" customHeight="1">
      <c r="A45" s="1">
        <v>42</v>
      </c>
      <c r="B45" s="1" t="s">
        <v>172</v>
      </c>
      <c r="C45" s="4" t="s">
        <v>122</v>
      </c>
      <c r="D45" s="4" t="s">
        <v>123</v>
      </c>
      <c r="E45" s="4">
        <v>3000</v>
      </c>
      <c r="F45" s="2">
        <v>42</v>
      </c>
      <c r="G45" s="1">
        <v>3253</v>
      </c>
      <c r="H45" s="2">
        <f t="shared" ref="H45:H71" si="7">(E45*42)</f>
        <v>126000</v>
      </c>
      <c r="I45" s="5"/>
      <c r="J45" s="5"/>
      <c r="K45" s="5"/>
      <c r="L45" s="22"/>
      <c r="M45" s="8"/>
      <c r="N45" s="2">
        <f t="shared" si="2"/>
        <v>126000</v>
      </c>
      <c r="O45" s="21"/>
    </row>
    <row r="46" spans="1:15" ht="29.1" customHeight="1">
      <c r="A46" s="1">
        <v>43</v>
      </c>
      <c r="B46" s="1" t="s">
        <v>172</v>
      </c>
      <c r="C46" s="4" t="s">
        <v>124</v>
      </c>
      <c r="D46" s="3" t="s">
        <v>125</v>
      </c>
      <c r="E46" s="3">
        <v>2700</v>
      </c>
      <c r="F46" s="2">
        <v>42</v>
      </c>
      <c r="G46" s="1">
        <v>3192</v>
      </c>
      <c r="H46" s="2">
        <f t="shared" si="7"/>
        <v>113400</v>
      </c>
      <c r="I46" s="5"/>
      <c r="J46" s="5"/>
      <c r="K46" s="5"/>
      <c r="L46" s="22"/>
      <c r="M46" s="8"/>
      <c r="N46" s="2">
        <f t="shared" si="2"/>
        <v>113400</v>
      </c>
      <c r="O46" s="21"/>
    </row>
    <row r="47" spans="1:15" ht="29.1" customHeight="1">
      <c r="A47" s="1">
        <v>44</v>
      </c>
      <c r="B47" s="1" t="s">
        <v>153</v>
      </c>
      <c r="C47" s="4" t="s">
        <v>126</v>
      </c>
      <c r="D47" s="4" t="s">
        <v>127</v>
      </c>
      <c r="E47" s="3">
        <v>1400</v>
      </c>
      <c r="F47" s="2">
        <v>42</v>
      </c>
      <c r="G47" s="1">
        <v>1848</v>
      </c>
      <c r="H47" s="2">
        <f t="shared" si="7"/>
        <v>58800</v>
      </c>
      <c r="I47" s="5"/>
      <c r="J47" s="5"/>
      <c r="K47" s="5"/>
      <c r="L47" s="22"/>
      <c r="M47" s="8"/>
      <c r="N47" s="2">
        <f t="shared" si="2"/>
        <v>58800</v>
      </c>
      <c r="O47" s="21"/>
    </row>
    <row r="48" spans="1:15" ht="29.1" customHeight="1">
      <c r="A48" s="1">
        <v>45</v>
      </c>
      <c r="B48" s="1" t="s">
        <v>156</v>
      </c>
      <c r="C48" s="4" t="s">
        <v>128</v>
      </c>
      <c r="D48" s="4" t="s">
        <v>129</v>
      </c>
      <c r="E48" s="1">
        <v>1700</v>
      </c>
      <c r="F48" s="2">
        <v>42</v>
      </c>
      <c r="G48" s="3">
        <v>2314</v>
      </c>
      <c r="H48" s="2">
        <f t="shared" si="7"/>
        <v>71400</v>
      </c>
      <c r="I48" s="5"/>
      <c r="J48" s="5"/>
      <c r="K48" s="5"/>
      <c r="L48" s="22"/>
      <c r="M48" s="8"/>
      <c r="N48" s="2">
        <f t="shared" si="2"/>
        <v>71400</v>
      </c>
      <c r="O48" s="21"/>
    </row>
    <row r="49" spans="1:15" ht="29.1" customHeight="1">
      <c r="A49" s="1">
        <v>46</v>
      </c>
      <c r="B49" s="1" t="s">
        <v>166</v>
      </c>
      <c r="C49" s="4" t="s">
        <v>130</v>
      </c>
      <c r="D49" s="4" t="s">
        <v>131</v>
      </c>
      <c r="E49" s="3">
        <v>1500</v>
      </c>
      <c r="F49" s="2">
        <v>42</v>
      </c>
      <c r="G49" s="1">
        <v>2084</v>
      </c>
      <c r="H49" s="2">
        <f t="shared" si="7"/>
        <v>63000</v>
      </c>
      <c r="I49" s="5"/>
      <c r="J49" s="5"/>
      <c r="K49" s="5"/>
      <c r="L49" s="22"/>
      <c r="M49" s="8"/>
      <c r="N49" s="2">
        <f t="shared" si="2"/>
        <v>63000</v>
      </c>
      <c r="O49" s="21"/>
    </row>
    <row r="50" spans="1:15" ht="29.1" customHeight="1">
      <c r="A50" s="1">
        <v>47</v>
      </c>
      <c r="B50" s="1" t="s">
        <v>156</v>
      </c>
      <c r="C50" s="4" t="s">
        <v>211</v>
      </c>
      <c r="D50" s="4" t="s">
        <v>133</v>
      </c>
      <c r="E50" s="3">
        <v>1000</v>
      </c>
      <c r="F50" s="2">
        <v>42</v>
      </c>
      <c r="G50" s="1">
        <v>1553</v>
      </c>
      <c r="H50" s="2">
        <f t="shared" si="7"/>
        <v>42000</v>
      </c>
      <c r="I50" s="5"/>
      <c r="J50" s="5"/>
      <c r="K50" s="5"/>
      <c r="L50" s="22"/>
      <c r="M50" s="8"/>
      <c r="N50" s="2">
        <f t="shared" si="2"/>
        <v>42000</v>
      </c>
      <c r="O50" s="21"/>
    </row>
    <row r="51" spans="1:15" ht="29.1" customHeight="1">
      <c r="A51" s="1">
        <v>48</v>
      </c>
      <c r="B51" s="1" t="s">
        <v>173</v>
      </c>
      <c r="C51" s="4" t="s">
        <v>134</v>
      </c>
      <c r="D51" s="4" t="s">
        <v>135</v>
      </c>
      <c r="E51" s="3">
        <v>900</v>
      </c>
      <c r="F51" s="2">
        <v>42</v>
      </c>
      <c r="G51" s="3">
        <v>1440</v>
      </c>
      <c r="H51" s="2">
        <f t="shared" si="7"/>
        <v>37800</v>
      </c>
      <c r="I51" s="5"/>
      <c r="J51" s="5"/>
      <c r="K51" s="5"/>
      <c r="L51" s="22"/>
      <c r="M51" s="8"/>
      <c r="N51" s="2">
        <f t="shared" si="2"/>
        <v>37800</v>
      </c>
      <c r="O51" s="21"/>
    </row>
    <row r="52" spans="1:15" ht="29.1" customHeight="1">
      <c r="A52" s="1">
        <v>49</v>
      </c>
      <c r="B52" s="1" t="s">
        <v>156</v>
      </c>
      <c r="C52" s="4" t="s">
        <v>178</v>
      </c>
      <c r="D52" s="4" t="s">
        <v>137</v>
      </c>
      <c r="E52" s="1">
        <v>900</v>
      </c>
      <c r="F52" s="2">
        <v>42</v>
      </c>
      <c r="G52" s="3">
        <v>1373</v>
      </c>
      <c r="H52" s="2">
        <f t="shared" si="7"/>
        <v>37800</v>
      </c>
      <c r="I52" s="5"/>
      <c r="J52" s="5"/>
      <c r="K52" s="5"/>
      <c r="L52" s="22"/>
      <c r="M52" s="8"/>
      <c r="N52" s="2">
        <f t="shared" si="2"/>
        <v>37800</v>
      </c>
      <c r="O52" s="21"/>
    </row>
    <row r="53" spans="1:15" ht="29.1" customHeight="1">
      <c r="A53" s="1">
        <v>50</v>
      </c>
      <c r="B53" s="1" t="s">
        <v>158</v>
      </c>
      <c r="C53" s="4" t="s">
        <v>138</v>
      </c>
      <c r="D53" s="4" t="s">
        <v>139</v>
      </c>
      <c r="E53" s="3">
        <v>700</v>
      </c>
      <c r="F53" s="2">
        <v>42</v>
      </c>
      <c r="G53" s="1">
        <v>1281</v>
      </c>
      <c r="H53" s="2">
        <f t="shared" si="7"/>
        <v>29400</v>
      </c>
      <c r="I53" s="5"/>
      <c r="J53" s="5"/>
      <c r="K53" s="5"/>
      <c r="L53" s="22"/>
      <c r="M53" s="8"/>
      <c r="N53" s="2">
        <f t="shared" si="2"/>
        <v>29400</v>
      </c>
      <c r="O53" s="21"/>
    </row>
    <row r="54" spans="1:15" ht="29.1" customHeight="1">
      <c r="A54" s="1">
        <v>51</v>
      </c>
      <c r="B54" s="1" t="s">
        <v>166</v>
      </c>
      <c r="C54" s="4" t="s">
        <v>140</v>
      </c>
      <c r="D54" s="4" t="s">
        <v>141</v>
      </c>
      <c r="E54" s="3">
        <v>700</v>
      </c>
      <c r="F54" s="2">
        <v>42</v>
      </c>
      <c r="G54" s="1">
        <v>1238</v>
      </c>
      <c r="H54" s="2">
        <f t="shared" si="7"/>
        <v>29400</v>
      </c>
      <c r="I54" s="5"/>
      <c r="J54" s="5"/>
      <c r="K54" s="5"/>
      <c r="L54" s="22"/>
      <c r="M54" s="8"/>
      <c r="N54" s="2">
        <f t="shared" si="2"/>
        <v>29400</v>
      </c>
      <c r="O54" s="21"/>
    </row>
    <row r="55" spans="1:15" ht="29.1" customHeight="1">
      <c r="A55" s="1">
        <v>52</v>
      </c>
      <c r="B55" s="1" t="s">
        <v>156</v>
      </c>
      <c r="C55" s="4" t="s">
        <v>212</v>
      </c>
      <c r="D55" s="4" t="s">
        <v>142</v>
      </c>
      <c r="E55" s="4">
        <v>700</v>
      </c>
      <c r="F55" s="2">
        <v>42</v>
      </c>
      <c r="G55" s="1">
        <v>1106</v>
      </c>
      <c r="H55" s="2">
        <f t="shared" si="7"/>
        <v>29400</v>
      </c>
      <c r="I55" s="5"/>
      <c r="J55" s="5"/>
      <c r="K55" s="5"/>
      <c r="L55" s="22"/>
      <c r="M55" s="8"/>
      <c r="N55" s="2">
        <f t="shared" si="2"/>
        <v>29400</v>
      </c>
      <c r="O55" s="21"/>
    </row>
    <row r="56" spans="1:15" ht="29.1" customHeight="1">
      <c r="A56" s="1">
        <v>53</v>
      </c>
      <c r="B56" s="1" t="s">
        <v>156</v>
      </c>
      <c r="C56" s="4" t="s">
        <v>143</v>
      </c>
      <c r="D56" s="4" t="s">
        <v>144</v>
      </c>
      <c r="E56" s="4">
        <v>700</v>
      </c>
      <c r="F56" s="2">
        <v>42</v>
      </c>
      <c r="G56" s="1">
        <v>1106</v>
      </c>
      <c r="H56" s="2">
        <f t="shared" si="7"/>
        <v>29400</v>
      </c>
      <c r="I56" s="5"/>
      <c r="J56" s="5"/>
      <c r="K56" s="5"/>
      <c r="L56" s="22"/>
      <c r="M56" s="8"/>
      <c r="N56" s="2">
        <f t="shared" si="2"/>
        <v>29400</v>
      </c>
      <c r="O56" s="21"/>
    </row>
    <row r="57" spans="1:15" ht="29.1" customHeight="1">
      <c r="A57" s="1">
        <v>54</v>
      </c>
      <c r="B57" s="1" t="s">
        <v>156</v>
      </c>
      <c r="C57" s="4" t="s">
        <v>145</v>
      </c>
      <c r="D57" s="3" t="s">
        <v>146</v>
      </c>
      <c r="E57" s="3">
        <v>700</v>
      </c>
      <c r="F57" s="2">
        <v>42</v>
      </c>
      <c r="G57" s="1">
        <v>1029</v>
      </c>
      <c r="H57" s="2">
        <f t="shared" si="7"/>
        <v>29400</v>
      </c>
      <c r="I57" s="21"/>
      <c r="J57" s="21"/>
      <c r="K57" s="21"/>
      <c r="L57" s="21"/>
      <c r="M57" s="21"/>
      <c r="N57" s="2">
        <f t="shared" si="2"/>
        <v>29400</v>
      </c>
      <c r="O57" s="21"/>
    </row>
    <row r="58" spans="1:15" ht="29.1" customHeight="1">
      <c r="A58" s="1">
        <v>55</v>
      </c>
      <c r="B58" s="1" t="s">
        <v>166</v>
      </c>
      <c r="C58" s="4" t="s">
        <v>180</v>
      </c>
      <c r="D58" s="3" t="s">
        <v>181</v>
      </c>
      <c r="E58" s="3">
        <v>700</v>
      </c>
      <c r="F58" s="2">
        <v>42</v>
      </c>
      <c r="G58" s="3">
        <v>1259</v>
      </c>
      <c r="H58" s="2">
        <f t="shared" si="7"/>
        <v>29400</v>
      </c>
      <c r="I58" s="21"/>
      <c r="J58" s="21"/>
      <c r="K58" s="21"/>
      <c r="L58" s="21"/>
      <c r="M58" s="21"/>
      <c r="N58" s="2">
        <f t="shared" si="2"/>
        <v>29400</v>
      </c>
      <c r="O58" s="21"/>
    </row>
    <row r="59" spans="1:15" ht="29.1" customHeight="1">
      <c r="A59" s="1">
        <v>56</v>
      </c>
      <c r="B59" s="1" t="s">
        <v>160</v>
      </c>
      <c r="C59" s="4" t="s">
        <v>213</v>
      </c>
      <c r="D59" s="3" t="s">
        <v>183</v>
      </c>
      <c r="E59" s="3">
        <v>700</v>
      </c>
      <c r="F59" s="2">
        <v>42</v>
      </c>
      <c r="G59" s="3">
        <v>1218</v>
      </c>
      <c r="H59" s="2">
        <f t="shared" si="7"/>
        <v>29400</v>
      </c>
      <c r="I59" s="21"/>
      <c r="J59" s="21"/>
      <c r="K59" s="21"/>
      <c r="L59" s="21"/>
      <c r="M59" s="21"/>
      <c r="N59" s="2">
        <f t="shared" ref="N59:N71" si="8">SUM(H59+M59)</f>
        <v>29400</v>
      </c>
      <c r="O59" s="21"/>
    </row>
    <row r="60" spans="1:15" ht="29.1" customHeight="1">
      <c r="A60" s="1">
        <v>57</v>
      </c>
      <c r="B60" s="1" t="s">
        <v>166</v>
      </c>
      <c r="C60" s="4" t="s">
        <v>184</v>
      </c>
      <c r="D60" s="3" t="s">
        <v>185</v>
      </c>
      <c r="E60" s="3">
        <v>700</v>
      </c>
      <c r="F60" s="2">
        <v>42</v>
      </c>
      <c r="G60" s="3">
        <v>1204</v>
      </c>
      <c r="H60" s="2">
        <f t="shared" si="7"/>
        <v>29400</v>
      </c>
      <c r="I60" s="21"/>
      <c r="J60" s="21"/>
      <c r="K60" s="21"/>
      <c r="L60" s="21"/>
      <c r="M60" s="21"/>
      <c r="N60" s="2">
        <f t="shared" si="8"/>
        <v>29400</v>
      </c>
      <c r="O60" s="21"/>
    </row>
    <row r="61" spans="1:15" ht="29.1" customHeight="1">
      <c r="A61" s="1">
        <v>58</v>
      </c>
      <c r="B61" s="1" t="s">
        <v>156</v>
      </c>
      <c r="C61" s="4" t="s">
        <v>186</v>
      </c>
      <c r="D61" s="3" t="s">
        <v>187</v>
      </c>
      <c r="E61" s="3">
        <v>700</v>
      </c>
      <c r="F61" s="2">
        <v>42</v>
      </c>
      <c r="G61" s="3">
        <v>1146</v>
      </c>
      <c r="H61" s="2">
        <f t="shared" si="7"/>
        <v>29400</v>
      </c>
      <c r="I61" s="21"/>
      <c r="J61" s="21"/>
      <c r="K61" s="21"/>
      <c r="L61" s="21"/>
      <c r="M61" s="21"/>
      <c r="N61" s="2">
        <f t="shared" si="8"/>
        <v>29400</v>
      </c>
      <c r="O61" s="21"/>
    </row>
    <row r="62" spans="1:15" ht="29.1" customHeight="1">
      <c r="A62" s="1">
        <v>59</v>
      </c>
      <c r="B62" s="1" t="s">
        <v>170</v>
      </c>
      <c r="C62" s="4" t="s">
        <v>188</v>
      </c>
      <c r="D62" s="3" t="s">
        <v>189</v>
      </c>
      <c r="E62" s="3">
        <v>700</v>
      </c>
      <c r="F62" s="2">
        <v>42</v>
      </c>
      <c r="G62" s="3">
        <v>1105</v>
      </c>
      <c r="H62" s="2">
        <f t="shared" si="7"/>
        <v>29400</v>
      </c>
      <c r="I62" s="21"/>
      <c r="J62" s="21"/>
      <c r="K62" s="21"/>
      <c r="L62" s="21"/>
      <c r="M62" s="21"/>
      <c r="N62" s="2">
        <f t="shared" si="8"/>
        <v>29400</v>
      </c>
      <c r="O62" s="21"/>
    </row>
    <row r="63" spans="1:15" ht="29.1" customHeight="1">
      <c r="A63" s="1">
        <v>60</v>
      </c>
      <c r="B63" s="1" t="s">
        <v>156</v>
      </c>
      <c r="C63" s="4" t="s">
        <v>190</v>
      </c>
      <c r="D63" s="3" t="s">
        <v>191</v>
      </c>
      <c r="E63" s="3">
        <v>670</v>
      </c>
      <c r="F63" s="2">
        <v>42</v>
      </c>
      <c r="G63" s="3">
        <v>1086</v>
      </c>
      <c r="H63" s="2">
        <f t="shared" si="7"/>
        <v>28140</v>
      </c>
      <c r="I63" s="21"/>
      <c r="J63" s="21"/>
      <c r="K63" s="21"/>
      <c r="L63" s="21"/>
      <c r="M63" s="21"/>
      <c r="N63" s="2">
        <f t="shared" si="8"/>
        <v>28140</v>
      </c>
      <c r="O63" s="21"/>
    </row>
    <row r="64" spans="1:15" ht="29.1" customHeight="1">
      <c r="A64" s="1">
        <v>61</v>
      </c>
      <c r="B64" s="1" t="s">
        <v>156</v>
      </c>
      <c r="C64" s="4" t="s">
        <v>192</v>
      </c>
      <c r="D64" s="3" t="s">
        <v>193</v>
      </c>
      <c r="E64" s="3">
        <v>650</v>
      </c>
      <c r="F64" s="2">
        <v>42</v>
      </c>
      <c r="G64" s="3">
        <v>1072</v>
      </c>
      <c r="H64" s="2">
        <f t="shared" si="7"/>
        <v>27300</v>
      </c>
      <c r="I64" s="21"/>
      <c r="J64" s="21"/>
      <c r="K64" s="21"/>
      <c r="L64" s="21"/>
      <c r="M64" s="21"/>
      <c r="N64" s="2">
        <f t="shared" si="8"/>
        <v>27300</v>
      </c>
      <c r="O64" s="21"/>
    </row>
    <row r="65" spans="1:15" ht="29.1" customHeight="1">
      <c r="A65" s="1">
        <v>62</v>
      </c>
      <c r="B65" s="1" t="s">
        <v>169</v>
      </c>
      <c r="C65" s="4" t="s">
        <v>194</v>
      </c>
      <c r="D65" s="3" t="s">
        <v>195</v>
      </c>
      <c r="E65" s="3">
        <v>650</v>
      </c>
      <c r="F65" s="2">
        <v>42</v>
      </c>
      <c r="G65" s="3">
        <v>1039</v>
      </c>
      <c r="H65" s="2">
        <f t="shared" si="7"/>
        <v>27300</v>
      </c>
      <c r="I65" s="21"/>
      <c r="J65" s="21"/>
      <c r="K65" s="21"/>
      <c r="L65" s="21"/>
      <c r="M65" s="21"/>
      <c r="N65" s="2">
        <f t="shared" si="8"/>
        <v>27300</v>
      </c>
      <c r="O65" s="21"/>
    </row>
    <row r="66" spans="1:15" ht="29.1" customHeight="1">
      <c r="A66" s="1">
        <v>63</v>
      </c>
      <c r="B66" s="1" t="s">
        <v>175</v>
      </c>
      <c r="C66" s="4" t="s">
        <v>196</v>
      </c>
      <c r="D66" s="3" t="s">
        <v>197</v>
      </c>
      <c r="E66" s="3">
        <v>650</v>
      </c>
      <c r="F66" s="2">
        <v>42</v>
      </c>
      <c r="G66" s="3">
        <v>1017</v>
      </c>
      <c r="H66" s="2">
        <f t="shared" si="7"/>
        <v>27300</v>
      </c>
      <c r="I66" s="21"/>
      <c r="J66" s="21"/>
      <c r="K66" s="21"/>
      <c r="L66" s="21"/>
      <c r="M66" s="21"/>
      <c r="N66" s="2">
        <f t="shared" si="8"/>
        <v>27300</v>
      </c>
      <c r="O66" s="21"/>
    </row>
    <row r="67" spans="1:15" ht="29.1" customHeight="1">
      <c r="A67" s="1">
        <v>64</v>
      </c>
      <c r="B67" s="1" t="s">
        <v>158</v>
      </c>
      <c r="C67" s="4" t="s">
        <v>198</v>
      </c>
      <c r="D67" s="3" t="s">
        <v>199</v>
      </c>
      <c r="E67" s="3">
        <v>650</v>
      </c>
      <c r="F67" s="2">
        <v>42</v>
      </c>
      <c r="G67" s="3">
        <v>1004</v>
      </c>
      <c r="H67" s="2">
        <f t="shared" si="7"/>
        <v>27300</v>
      </c>
      <c r="I67" s="21"/>
      <c r="J67" s="21"/>
      <c r="K67" s="21"/>
      <c r="L67" s="21"/>
      <c r="M67" s="21"/>
      <c r="N67" s="2">
        <f t="shared" si="8"/>
        <v>27300</v>
      </c>
      <c r="O67" s="21"/>
    </row>
    <row r="68" spans="1:15" ht="29.1" customHeight="1">
      <c r="A68" s="1">
        <v>65</v>
      </c>
      <c r="B68" s="1" t="s">
        <v>166</v>
      </c>
      <c r="C68" s="4" t="s">
        <v>200</v>
      </c>
      <c r="D68" s="3" t="s">
        <v>201</v>
      </c>
      <c r="E68" s="3">
        <v>600</v>
      </c>
      <c r="F68" s="2">
        <v>42</v>
      </c>
      <c r="G68" s="3">
        <v>924</v>
      </c>
      <c r="H68" s="2">
        <f t="shared" si="7"/>
        <v>25200</v>
      </c>
      <c r="I68" s="21"/>
      <c r="J68" s="21"/>
      <c r="K68" s="21"/>
      <c r="L68" s="21"/>
      <c r="M68" s="21"/>
      <c r="N68" s="2">
        <f t="shared" si="8"/>
        <v>25200</v>
      </c>
      <c r="O68" s="21"/>
    </row>
    <row r="69" spans="1:15" ht="29.1" customHeight="1">
      <c r="A69" s="1">
        <v>66</v>
      </c>
      <c r="B69" s="1" t="s">
        <v>156</v>
      </c>
      <c r="C69" s="4" t="s">
        <v>202</v>
      </c>
      <c r="D69" s="3" t="s">
        <v>203</v>
      </c>
      <c r="E69" s="3">
        <v>500</v>
      </c>
      <c r="F69" s="2">
        <v>42</v>
      </c>
      <c r="G69" s="3">
        <v>867</v>
      </c>
      <c r="H69" s="2">
        <f t="shared" si="7"/>
        <v>21000</v>
      </c>
      <c r="I69" s="21"/>
      <c r="J69" s="21"/>
      <c r="K69" s="21"/>
      <c r="L69" s="21"/>
      <c r="M69" s="21"/>
      <c r="N69" s="2">
        <f t="shared" si="8"/>
        <v>21000</v>
      </c>
      <c r="O69" s="21"/>
    </row>
    <row r="70" spans="1:15" ht="29.1" customHeight="1">
      <c r="A70" s="1">
        <v>68</v>
      </c>
      <c r="B70" s="1" t="s">
        <v>153</v>
      </c>
      <c r="C70" s="4" t="s">
        <v>204</v>
      </c>
      <c r="D70" s="3" t="s">
        <v>205</v>
      </c>
      <c r="E70" s="3">
        <v>400.96</v>
      </c>
      <c r="F70" s="2">
        <v>42</v>
      </c>
      <c r="G70" s="3">
        <v>798</v>
      </c>
      <c r="H70" s="2">
        <f t="shared" si="7"/>
        <v>16840.32</v>
      </c>
      <c r="I70" s="21"/>
      <c r="J70" s="21"/>
      <c r="K70" s="21"/>
      <c r="L70" s="21"/>
      <c r="M70" s="21"/>
      <c r="N70" s="2">
        <f t="shared" si="8"/>
        <v>16840.32</v>
      </c>
      <c r="O70" s="21"/>
    </row>
    <row r="71" spans="1:15" ht="29.1" customHeight="1">
      <c r="A71" s="1">
        <v>69</v>
      </c>
      <c r="B71" s="1" t="s">
        <v>153</v>
      </c>
      <c r="C71" s="4" t="s">
        <v>206</v>
      </c>
      <c r="D71" s="3" t="s">
        <v>207</v>
      </c>
      <c r="E71" s="3">
        <v>400</v>
      </c>
      <c r="F71" s="2">
        <v>42</v>
      </c>
      <c r="G71" s="3">
        <v>795</v>
      </c>
      <c r="H71" s="2">
        <f t="shared" si="7"/>
        <v>16800</v>
      </c>
      <c r="I71" s="21"/>
      <c r="J71" s="21"/>
      <c r="K71" s="21"/>
      <c r="L71" s="21"/>
      <c r="M71" s="21"/>
      <c r="N71" s="2">
        <f t="shared" si="8"/>
        <v>16800</v>
      </c>
      <c r="O71" s="21"/>
    </row>
    <row r="72" spans="1:15" ht="27" customHeight="1">
      <c r="A72" s="36" t="s">
        <v>40</v>
      </c>
      <c r="B72" s="37"/>
      <c r="C72" s="37"/>
      <c r="D72" s="3"/>
      <c r="E72" s="3">
        <f>SUM(E4:E71)</f>
        <v>152730.96</v>
      </c>
      <c r="F72" s="2"/>
      <c r="G72" s="3">
        <f>SUM(G4:G57)</f>
        <v>170438</v>
      </c>
      <c r="H72" s="2">
        <f>SUM(H4:H71)</f>
        <v>6414700.3200000003</v>
      </c>
      <c r="I72" s="21">
        <f>SUM(I4:I71)</f>
        <v>102245.1</v>
      </c>
      <c r="J72" s="21"/>
      <c r="K72" s="21">
        <f>SUM(K4:K71)</f>
        <v>63939</v>
      </c>
      <c r="L72" s="21">
        <f>SUM(H72+M72)</f>
        <v>9290000.3200000003</v>
      </c>
      <c r="M72" s="21">
        <f>SUM(M4:M67)</f>
        <v>2875300</v>
      </c>
      <c r="N72" s="2">
        <f>SUM(N4:N71)</f>
        <v>9290000.3200000003</v>
      </c>
      <c r="O72" s="21"/>
    </row>
  </sheetData>
  <mergeCells count="13">
    <mergeCell ref="A1:O1"/>
    <mergeCell ref="I2:M2"/>
    <mergeCell ref="A72:C7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" type="noConversion"/>
  <pageMargins left="0.75" right="0.75" top="1" bottom="1" header="0.5" footer="0.5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85"/>
  <sheetViews>
    <sheetView view="pageBreakPreview" topLeftCell="A3" zoomScaleNormal="100" workbookViewId="0">
      <selection sqref="A1:O72"/>
    </sheetView>
  </sheetViews>
  <sheetFormatPr defaultColWidth="9" defaultRowHeight="13.5"/>
  <cols>
    <col min="1" max="1" width="3.5" customWidth="1"/>
    <col min="2" max="2" width="6.625" customWidth="1"/>
    <col min="3" max="3" width="21.5" customWidth="1"/>
    <col min="4" max="4" width="7.375" customWidth="1"/>
    <col min="5" max="5" width="7" customWidth="1"/>
    <col min="6" max="6" width="6" customWidth="1"/>
    <col min="7" max="7" width="8.125" customWidth="1"/>
    <col min="8" max="8" width="8.25" customWidth="1"/>
    <col min="9" max="10" width="8.625" customWidth="1"/>
    <col min="11" max="11" width="8.375" customWidth="1"/>
    <col min="12" max="12" width="8.5" customWidth="1"/>
    <col min="13" max="13" width="9.75" customWidth="1"/>
    <col min="14" max="14" width="10" customWidth="1"/>
  </cols>
  <sheetData>
    <row r="1" spans="1:15" ht="51" customHeight="1">
      <c r="A1" s="42" t="s">
        <v>93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4"/>
    </row>
    <row r="2" spans="1:15">
      <c r="A2" s="40" t="s">
        <v>1</v>
      </c>
      <c r="B2" s="40" t="s">
        <v>148</v>
      </c>
      <c r="C2" s="45" t="s">
        <v>2</v>
      </c>
      <c r="D2" s="47" t="s">
        <v>3</v>
      </c>
      <c r="E2" s="47" t="s">
        <v>214</v>
      </c>
      <c r="F2" s="40" t="s">
        <v>95</v>
      </c>
      <c r="G2" s="47" t="s">
        <v>96</v>
      </c>
      <c r="H2" s="40" t="s">
        <v>97</v>
      </c>
      <c r="I2" s="37" t="s">
        <v>98</v>
      </c>
      <c r="J2" s="37"/>
      <c r="K2" s="37"/>
      <c r="L2" s="37"/>
      <c r="M2" s="38"/>
      <c r="N2" s="40" t="s">
        <v>11</v>
      </c>
      <c r="O2" s="49" t="s">
        <v>99</v>
      </c>
    </row>
    <row r="3" spans="1:15" ht="40.5">
      <c r="A3" s="41"/>
      <c r="B3" s="41"/>
      <c r="C3" s="46"/>
      <c r="D3" s="48"/>
      <c r="E3" s="48"/>
      <c r="F3" s="41"/>
      <c r="G3" s="48"/>
      <c r="H3" s="41"/>
      <c r="I3" s="16" t="s">
        <v>12</v>
      </c>
      <c r="J3" s="16" t="s">
        <v>95</v>
      </c>
      <c r="K3" s="16" t="s">
        <v>13</v>
      </c>
      <c r="L3" s="16" t="s">
        <v>95</v>
      </c>
      <c r="M3" s="16" t="s">
        <v>6</v>
      </c>
      <c r="N3" s="41"/>
      <c r="O3" s="50"/>
    </row>
    <row r="4" spans="1:15" ht="27">
      <c r="A4" s="9">
        <v>8</v>
      </c>
      <c r="B4" s="9" t="s">
        <v>162</v>
      </c>
      <c r="C4" s="9" t="s">
        <v>106</v>
      </c>
      <c r="D4" s="9" t="s">
        <v>107</v>
      </c>
      <c r="E4" s="10"/>
      <c r="F4" s="10">
        <v>42</v>
      </c>
      <c r="G4" s="10"/>
      <c r="H4" s="10"/>
      <c r="I4" s="17">
        <v>1000</v>
      </c>
      <c r="J4" s="17">
        <v>16.239999999999998</v>
      </c>
      <c r="K4" s="17">
        <v>1400</v>
      </c>
      <c r="L4" s="17">
        <v>19</v>
      </c>
      <c r="M4" s="17"/>
      <c r="N4" s="10"/>
      <c r="O4" s="18" t="s">
        <v>210</v>
      </c>
    </row>
    <row r="5" spans="1:15" ht="27">
      <c r="A5" s="1">
        <v>24</v>
      </c>
      <c r="B5" s="1" t="s">
        <v>162</v>
      </c>
      <c r="C5" s="1" t="s">
        <v>62</v>
      </c>
      <c r="D5" s="1" t="s">
        <v>63</v>
      </c>
      <c r="E5" s="2">
        <v>3500</v>
      </c>
      <c r="F5" s="2">
        <v>42</v>
      </c>
      <c r="G5" s="2">
        <v>3938</v>
      </c>
      <c r="H5" s="2"/>
      <c r="I5" s="1">
        <v>850</v>
      </c>
      <c r="J5" s="1">
        <v>16.239999999999998</v>
      </c>
      <c r="K5" s="1">
        <v>850</v>
      </c>
      <c r="L5" s="2">
        <v>19</v>
      </c>
      <c r="M5" s="6"/>
      <c r="N5" s="2"/>
      <c r="O5" s="6"/>
    </row>
    <row r="6" spans="1:15" ht="27">
      <c r="A6" s="1">
        <v>30</v>
      </c>
      <c r="B6" s="1" t="s">
        <v>162</v>
      </c>
      <c r="C6" s="1" t="s">
        <v>76</v>
      </c>
      <c r="D6" s="1" t="s">
        <v>77</v>
      </c>
      <c r="E6" s="2">
        <v>3000</v>
      </c>
      <c r="F6" s="2">
        <v>42</v>
      </c>
      <c r="G6" s="1">
        <v>3617</v>
      </c>
      <c r="H6" s="2"/>
      <c r="I6" s="1">
        <v>2100</v>
      </c>
      <c r="J6" s="1">
        <v>16.239999999999998</v>
      </c>
      <c r="K6" s="1"/>
      <c r="L6" s="2"/>
      <c r="M6" s="6"/>
      <c r="N6" s="2"/>
      <c r="O6" s="19"/>
    </row>
    <row r="7" spans="1:15" ht="249.95" customHeight="1">
      <c r="A7" s="1"/>
      <c r="B7" s="1"/>
      <c r="C7" s="1"/>
      <c r="D7" s="1"/>
      <c r="E7" s="2"/>
      <c r="F7" s="2"/>
      <c r="G7" s="1"/>
      <c r="H7" s="2"/>
      <c r="I7" s="1"/>
      <c r="J7" s="1"/>
      <c r="K7" s="1"/>
      <c r="L7" s="2"/>
      <c r="M7" s="6"/>
      <c r="N7" s="2"/>
      <c r="O7" s="20"/>
    </row>
    <row r="8" spans="1:15" ht="27">
      <c r="A8" s="1">
        <v>27</v>
      </c>
      <c r="B8" s="1" t="s">
        <v>172</v>
      </c>
      <c r="C8" s="1" t="s">
        <v>70</v>
      </c>
      <c r="D8" s="1" t="s">
        <v>71</v>
      </c>
      <c r="E8" s="2">
        <v>6500</v>
      </c>
      <c r="F8" s="2">
        <v>42</v>
      </c>
      <c r="G8" s="2">
        <v>7029</v>
      </c>
      <c r="H8" s="2"/>
      <c r="I8" s="1">
        <v>1000</v>
      </c>
      <c r="J8" s="1">
        <v>16.239999999999998</v>
      </c>
      <c r="K8" s="1">
        <v>1100</v>
      </c>
      <c r="L8" s="2">
        <v>19</v>
      </c>
      <c r="M8" s="6"/>
      <c r="N8" s="2"/>
      <c r="O8" s="20"/>
    </row>
    <row r="9" spans="1:15" ht="45" customHeight="1">
      <c r="A9" s="1">
        <v>29</v>
      </c>
      <c r="B9" s="1" t="s">
        <v>172</v>
      </c>
      <c r="C9" s="1" t="s">
        <v>74</v>
      </c>
      <c r="D9" s="1" t="s">
        <v>75</v>
      </c>
      <c r="E9" s="2">
        <v>4000</v>
      </c>
      <c r="F9" s="2">
        <v>42</v>
      </c>
      <c r="G9" s="2">
        <v>4383</v>
      </c>
      <c r="H9" s="2"/>
      <c r="I9" s="1">
        <v>3500</v>
      </c>
      <c r="J9" s="1">
        <v>16.239999999999998</v>
      </c>
      <c r="K9" s="1">
        <v>3500</v>
      </c>
      <c r="L9" s="2">
        <v>19</v>
      </c>
      <c r="M9" s="6"/>
      <c r="N9" s="2"/>
      <c r="O9" s="21"/>
    </row>
    <row r="10" spans="1:15" ht="51" customHeight="1">
      <c r="A10" s="1">
        <v>42</v>
      </c>
      <c r="B10" s="1" t="s">
        <v>172</v>
      </c>
      <c r="C10" s="1" t="s">
        <v>122</v>
      </c>
      <c r="D10" s="1" t="s">
        <v>123</v>
      </c>
      <c r="E10" s="1">
        <v>3000</v>
      </c>
      <c r="F10" s="2">
        <v>42</v>
      </c>
      <c r="G10" s="1">
        <v>3253</v>
      </c>
      <c r="H10" s="2"/>
      <c r="I10" s="1"/>
      <c r="J10" s="1"/>
      <c r="K10" s="1"/>
      <c r="L10" s="2"/>
      <c r="M10" s="6"/>
      <c r="N10" s="2"/>
      <c r="O10" s="21"/>
    </row>
    <row r="11" spans="1:15" ht="27">
      <c r="A11" s="1">
        <v>43</v>
      </c>
      <c r="B11" s="1" t="s">
        <v>172</v>
      </c>
      <c r="C11" s="1" t="s">
        <v>124</v>
      </c>
      <c r="D11" s="11" t="s">
        <v>125</v>
      </c>
      <c r="E11" s="11">
        <v>2700</v>
      </c>
      <c r="F11" s="2">
        <v>42</v>
      </c>
      <c r="G11" s="1">
        <v>3192</v>
      </c>
      <c r="H11" s="2"/>
      <c r="I11" s="1"/>
      <c r="J11" s="1"/>
      <c r="K11" s="1"/>
      <c r="L11" s="2"/>
      <c r="M11" s="6"/>
      <c r="N11" s="2"/>
      <c r="O11" s="21"/>
    </row>
    <row r="12" spans="1:15" ht="27">
      <c r="A12" s="1">
        <v>69</v>
      </c>
      <c r="B12" s="1" t="s">
        <v>172</v>
      </c>
      <c r="C12" s="1" t="s">
        <v>136</v>
      </c>
      <c r="D12" s="11" t="s">
        <v>215</v>
      </c>
      <c r="E12" s="11">
        <v>500</v>
      </c>
      <c r="F12" s="2">
        <v>42</v>
      </c>
      <c r="G12" s="11">
        <v>839</v>
      </c>
      <c r="H12" s="2"/>
      <c r="I12" s="19"/>
      <c r="J12" s="19"/>
      <c r="K12" s="19"/>
      <c r="L12" s="19"/>
      <c r="M12" s="19"/>
      <c r="N12" s="2"/>
      <c r="O12" s="21"/>
    </row>
    <row r="13" spans="1:15" ht="249.95" customHeight="1">
      <c r="A13" s="1"/>
      <c r="B13" s="1"/>
      <c r="C13" s="1"/>
      <c r="D13" s="11"/>
      <c r="E13" s="11"/>
      <c r="F13" s="2"/>
      <c r="G13" s="11"/>
      <c r="H13" s="2"/>
      <c r="I13" s="19"/>
      <c r="J13" s="19"/>
      <c r="K13" s="19"/>
      <c r="L13" s="19"/>
      <c r="M13" s="19"/>
      <c r="N13" s="2"/>
      <c r="O13" s="21"/>
    </row>
    <row r="14" spans="1:15" ht="27">
      <c r="A14" s="1">
        <v>11</v>
      </c>
      <c r="B14" s="1" t="s">
        <v>169</v>
      </c>
      <c r="C14" s="1" t="s">
        <v>26</v>
      </c>
      <c r="D14" s="1" t="s">
        <v>27</v>
      </c>
      <c r="E14" s="2">
        <v>200</v>
      </c>
      <c r="F14" s="2">
        <v>42</v>
      </c>
      <c r="G14" s="2">
        <v>294</v>
      </c>
      <c r="H14" s="2"/>
      <c r="I14" s="1">
        <v>1230</v>
      </c>
      <c r="J14" s="6">
        <v>16.239999999999998</v>
      </c>
      <c r="K14" s="1"/>
      <c r="L14" s="6">
        <v>19</v>
      </c>
      <c r="M14" s="6"/>
      <c r="N14" s="2"/>
      <c r="O14" s="18" t="s">
        <v>210</v>
      </c>
    </row>
    <row r="15" spans="1:15" ht="27">
      <c r="A15" s="1">
        <v>21</v>
      </c>
      <c r="B15" s="1" t="s">
        <v>169</v>
      </c>
      <c r="C15" s="1" t="s">
        <v>54</v>
      </c>
      <c r="D15" s="1" t="s">
        <v>55</v>
      </c>
      <c r="E15" s="1">
        <v>2000</v>
      </c>
      <c r="F15" s="2">
        <v>42</v>
      </c>
      <c r="G15" s="1">
        <v>2600</v>
      </c>
      <c r="H15" s="2"/>
      <c r="I15" s="1">
        <v>2900</v>
      </c>
      <c r="J15" s="6">
        <v>16.239999999999998</v>
      </c>
      <c r="K15" s="1">
        <v>3000</v>
      </c>
      <c r="L15" s="6">
        <v>19</v>
      </c>
      <c r="M15" s="6"/>
      <c r="N15" s="2"/>
      <c r="O15" s="5"/>
    </row>
    <row r="16" spans="1:15" ht="38.1" customHeight="1">
      <c r="A16" s="1">
        <v>35</v>
      </c>
      <c r="B16" s="1" t="s">
        <v>169</v>
      </c>
      <c r="C16" s="1" t="s">
        <v>87</v>
      </c>
      <c r="D16" s="1" t="s">
        <v>88</v>
      </c>
      <c r="E16" s="2">
        <v>1000</v>
      </c>
      <c r="F16" s="2">
        <v>42</v>
      </c>
      <c r="G16" s="1">
        <v>1484</v>
      </c>
      <c r="H16" s="2"/>
      <c r="I16" s="1">
        <v>850</v>
      </c>
      <c r="J16" s="1">
        <v>16.239999999999998</v>
      </c>
      <c r="K16" s="1">
        <v>850</v>
      </c>
      <c r="L16" s="2">
        <v>19</v>
      </c>
      <c r="M16" s="6"/>
      <c r="N16" s="2"/>
      <c r="O16" s="21"/>
    </row>
    <row r="17" spans="1:15" ht="35.1" customHeight="1">
      <c r="A17" s="1">
        <v>63</v>
      </c>
      <c r="B17" s="1" t="s">
        <v>169</v>
      </c>
      <c r="C17" s="1" t="s">
        <v>194</v>
      </c>
      <c r="D17" s="11" t="s">
        <v>195</v>
      </c>
      <c r="E17" s="11">
        <v>650</v>
      </c>
      <c r="F17" s="2">
        <v>42</v>
      </c>
      <c r="G17" s="11">
        <v>1039</v>
      </c>
      <c r="H17" s="2"/>
      <c r="I17" s="19"/>
      <c r="J17" s="19"/>
      <c r="K17" s="19"/>
      <c r="L17" s="19"/>
      <c r="M17" s="19"/>
      <c r="N17" s="2"/>
      <c r="O17" s="21"/>
    </row>
    <row r="18" spans="1:15" ht="303" customHeight="1">
      <c r="A18" s="1"/>
      <c r="B18" s="1"/>
      <c r="C18" s="1"/>
      <c r="D18" s="11"/>
      <c r="E18" s="11"/>
      <c r="F18" s="2"/>
      <c r="G18" s="11"/>
      <c r="H18" s="2"/>
      <c r="I18" s="19"/>
      <c r="J18" s="19"/>
      <c r="K18" s="19"/>
      <c r="L18" s="19"/>
      <c r="M18" s="19"/>
      <c r="N18" s="2"/>
      <c r="O18" s="21"/>
    </row>
    <row r="19" spans="1:15" ht="27">
      <c r="A19" s="1">
        <v>33</v>
      </c>
      <c r="B19" s="1" t="s">
        <v>173</v>
      </c>
      <c r="C19" s="1" t="s">
        <v>82</v>
      </c>
      <c r="D19" s="1" t="s">
        <v>83</v>
      </c>
      <c r="E19" s="2">
        <v>1500</v>
      </c>
      <c r="F19" s="2">
        <v>42</v>
      </c>
      <c r="G19" s="1">
        <v>2175</v>
      </c>
      <c r="H19" s="2"/>
      <c r="I19" s="1">
        <v>1000</v>
      </c>
      <c r="J19" s="1">
        <v>16.239999999999998</v>
      </c>
      <c r="K19" s="1">
        <v>900</v>
      </c>
      <c r="L19" s="2">
        <v>19</v>
      </c>
      <c r="M19" s="6"/>
      <c r="N19" s="2"/>
      <c r="O19" s="21"/>
    </row>
    <row r="20" spans="1:15" ht="27">
      <c r="A20" s="1">
        <v>48</v>
      </c>
      <c r="B20" s="1" t="s">
        <v>173</v>
      </c>
      <c r="C20" s="1" t="s">
        <v>134</v>
      </c>
      <c r="D20" s="1" t="s">
        <v>135</v>
      </c>
      <c r="E20" s="11">
        <v>900</v>
      </c>
      <c r="F20" s="2">
        <v>42</v>
      </c>
      <c r="G20" s="11">
        <v>1440</v>
      </c>
      <c r="H20" s="2"/>
      <c r="I20" s="1"/>
      <c r="J20" s="1"/>
      <c r="K20" s="1"/>
      <c r="L20" s="2"/>
      <c r="M20" s="6"/>
      <c r="N20" s="2"/>
      <c r="O20" s="21"/>
    </row>
    <row r="21" spans="1:15" ht="383.1" customHeight="1">
      <c r="A21" s="1"/>
      <c r="B21" s="1"/>
      <c r="C21" s="1"/>
      <c r="D21" s="1"/>
      <c r="E21" s="11"/>
      <c r="F21" s="2"/>
      <c r="G21" s="11"/>
      <c r="H21" s="2"/>
      <c r="I21" s="1"/>
      <c r="J21" s="1"/>
      <c r="K21" s="1"/>
      <c r="L21" s="2"/>
      <c r="M21" s="6"/>
      <c r="N21" s="2"/>
      <c r="O21" s="21"/>
    </row>
    <row r="22" spans="1:15" ht="27">
      <c r="A22" s="1">
        <v>3</v>
      </c>
      <c r="B22" s="1" t="s">
        <v>158</v>
      </c>
      <c r="C22" s="1" t="s">
        <v>18</v>
      </c>
      <c r="D22" s="1" t="s">
        <v>19</v>
      </c>
      <c r="E22" s="2">
        <v>7000</v>
      </c>
      <c r="F22" s="2">
        <v>42</v>
      </c>
      <c r="G22" s="2">
        <v>8238</v>
      </c>
      <c r="H22" s="2"/>
      <c r="I22" s="6">
        <v>8000</v>
      </c>
      <c r="J22" s="6">
        <v>16.239999999999998</v>
      </c>
      <c r="K22" s="6">
        <v>2300</v>
      </c>
      <c r="L22" s="6">
        <v>19</v>
      </c>
      <c r="M22" s="6"/>
      <c r="N22" s="2"/>
      <c r="O22" s="18" t="s">
        <v>210</v>
      </c>
    </row>
    <row r="23" spans="1:15" ht="27">
      <c r="A23" s="1">
        <v>6</v>
      </c>
      <c r="B23" s="1" t="s">
        <v>158</v>
      </c>
      <c r="C23" s="1" t="s">
        <v>24</v>
      </c>
      <c r="D23" s="1" t="s">
        <v>25</v>
      </c>
      <c r="E23" s="2">
        <v>10000</v>
      </c>
      <c r="F23" s="2">
        <v>42</v>
      </c>
      <c r="G23" s="2">
        <v>11006</v>
      </c>
      <c r="H23" s="2"/>
      <c r="I23" s="6">
        <v>8000</v>
      </c>
      <c r="J23" s="6">
        <v>16.239999999999998</v>
      </c>
      <c r="K23" s="6"/>
      <c r="L23" s="6">
        <v>19</v>
      </c>
      <c r="M23" s="6"/>
      <c r="N23" s="2"/>
      <c r="O23" s="18" t="s">
        <v>210</v>
      </c>
    </row>
    <row r="24" spans="1:15" ht="35.1" customHeight="1">
      <c r="A24" s="1">
        <v>13</v>
      </c>
      <c r="B24" s="1" t="s">
        <v>158</v>
      </c>
      <c r="C24" s="1" t="s">
        <v>30</v>
      </c>
      <c r="D24" s="1" t="s">
        <v>86</v>
      </c>
      <c r="E24" s="2">
        <v>1500</v>
      </c>
      <c r="F24" s="2">
        <v>42</v>
      </c>
      <c r="G24" s="12">
        <v>2019</v>
      </c>
      <c r="H24" s="2"/>
      <c r="I24" s="1">
        <v>850</v>
      </c>
      <c r="J24" s="6">
        <v>16.239999999999998</v>
      </c>
      <c r="K24" s="1">
        <v>850</v>
      </c>
      <c r="L24" s="6">
        <v>19</v>
      </c>
      <c r="M24" s="6"/>
      <c r="N24" s="2"/>
      <c r="O24" s="18" t="s">
        <v>210</v>
      </c>
    </row>
    <row r="25" spans="1:15" ht="27">
      <c r="A25" s="1">
        <v>14</v>
      </c>
      <c r="B25" s="1" t="s">
        <v>158</v>
      </c>
      <c r="C25" s="1" t="s">
        <v>42</v>
      </c>
      <c r="D25" s="1" t="s">
        <v>43</v>
      </c>
      <c r="E25" s="1">
        <v>4500</v>
      </c>
      <c r="F25" s="2">
        <v>42</v>
      </c>
      <c r="G25" s="11">
        <v>5077</v>
      </c>
      <c r="H25" s="2"/>
      <c r="I25" s="1">
        <v>10155</v>
      </c>
      <c r="J25" s="6">
        <v>16.239999999999998</v>
      </c>
      <c r="K25" s="1"/>
      <c r="L25" s="1"/>
      <c r="M25" s="6"/>
      <c r="N25" s="2"/>
      <c r="O25" s="5"/>
    </row>
    <row r="26" spans="1:15" ht="27">
      <c r="A26" s="1">
        <v>15</v>
      </c>
      <c r="B26" s="1" t="s">
        <v>158</v>
      </c>
      <c r="C26" s="1" t="s">
        <v>44</v>
      </c>
      <c r="D26" s="1" t="s">
        <v>45</v>
      </c>
      <c r="E26" s="1">
        <v>4000</v>
      </c>
      <c r="F26" s="2">
        <v>42</v>
      </c>
      <c r="G26" s="1">
        <v>4604</v>
      </c>
      <c r="H26" s="2"/>
      <c r="I26" s="1">
        <v>2700</v>
      </c>
      <c r="J26" s="6">
        <v>16.239999999999998</v>
      </c>
      <c r="K26" s="1">
        <v>2500</v>
      </c>
      <c r="L26" s="6">
        <v>19</v>
      </c>
      <c r="M26" s="6"/>
      <c r="N26" s="2"/>
      <c r="O26" s="8"/>
    </row>
    <row r="27" spans="1:15" ht="27" customHeight="1">
      <c r="A27" s="1">
        <v>16</v>
      </c>
      <c r="B27" s="1" t="s">
        <v>158</v>
      </c>
      <c r="C27" s="1" t="s">
        <v>46</v>
      </c>
      <c r="D27" s="1" t="s">
        <v>47</v>
      </c>
      <c r="E27" s="1">
        <v>4000</v>
      </c>
      <c r="F27" s="2">
        <v>42</v>
      </c>
      <c r="G27" s="1">
        <v>4315</v>
      </c>
      <c r="H27" s="2"/>
      <c r="I27" s="1">
        <v>2000</v>
      </c>
      <c r="J27" s="6">
        <v>16.239999999999998</v>
      </c>
      <c r="K27" s="1">
        <v>3800</v>
      </c>
      <c r="L27" s="6">
        <v>19</v>
      </c>
      <c r="M27" s="6"/>
      <c r="N27" s="2"/>
      <c r="O27" s="8"/>
    </row>
    <row r="28" spans="1:15" ht="27">
      <c r="A28" s="1">
        <v>18</v>
      </c>
      <c r="B28" s="1" t="s">
        <v>158</v>
      </c>
      <c r="C28" s="1" t="s">
        <v>50</v>
      </c>
      <c r="D28" s="1" t="s">
        <v>51</v>
      </c>
      <c r="E28" s="1">
        <v>3500</v>
      </c>
      <c r="F28" s="2">
        <v>42</v>
      </c>
      <c r="G28" s="1">
        <v>3867</v>
      </c>
      <c r="H28" s="2"/>
      <c r="I28" s="1">
        <v>2700</v>
      </c>
      <c r="J28" s="6">
        <v>16.239999999999998</v>
      </c>
      <c r="K28" s="1">
        <v>2500</v>
      </c>
      <c r="L28" s="6">
        <v>19</v>
      </c>
      <c r="M28" s="6"/>
      <c r="N28" s="2"/>
      <c r="O28" s="8"/>
    </row>
    <row r="29" spans="1:15" ht="27">
      <c r="A29" s="1">
        <v>23</v>
      </c>
      <c r="B29" s="1" t="s">
        <v>158</v>
      </c>
      <c r="C29" s="1" t="s">
        <v>112</v>
      </c>
      <c r="D29" s="1" t="s">
        <v>113</v>
      </c>
      <c r="E29" s="2">
        <v>1500</v>
      </c>
      <c r="F29" s="2">
        <v>42</v>
      </c>
      <c r="G29" s="2">
        <v>1946</v>
      </c>
      <c r="H29" s="2"/>
      <c r="I29" s="6">
        <v>1450</v>
      </c>
      <c r="J29" s="6">
        <v>16.239999999999998</v>
      </c>
      <c r="K29" s="6">
        <v>1400</v>
      </c>
      <c r="L29" s="6">
        <v>19</v>
      </c>
      <c r="M29" s="6"/>
      <c r="N29" s="2"/>
      <c r="O29" s="8"/>
    </row>
    <row r="30" spans="1:15" ht="27">
      <c r="A30" s="1">
        <v>28</v>
      </c>
      <c r="B30" s="1" t="s">
        <v>158</v>
      </c>
      <c r="C30" s="1" t="s">
        <v>72</v>
      </c>
      <c r="D30" s="1" t="s">
        <v>73</v>
      </c>
      <c r="E30" s="2">
        <v>5000</v>
      </c>
      <c r="F30" s="2">
        <v>42</v>
      </c>
      <c r="G30" s="11">
        <v>5838</v>
      </c>
      <c r="H30" s="2"/>
      <c r="I30" s="1">
        <v>1000</v>
      </c>
      <c r="J30" s="1">
        <v>16.239999999999998</v>
      </c>
      <c r="K30" s="1">
        <v>1800</v>
      </c>
      <c r="L30" s="2">
        <v>19</v>
      </c>
      <c r="M30" s="6"/>
      <c r="N30" s="2"/>
      <c r="O30" s="21"/>
    </row>
    <row r="31" spans="1:15" ht="27">
      <c r="A31" s="1">
        <v>36</v>
      </c>
      <c r="B31" s="1" t="s">
        <v>158</v>
      </c>
      <c r="C31" s="1" t="s">
        <v>89</v>
      </c>
      <c r="D31" s="1" t="s">
        <v>90</v>
      </c>
      <c r="E31" s="2">
        <v>1000</v>
      </c>
      <c r="F31" s="2">
        <v>42</v>
      </c>
      <c r="G31" s="1">
        <v>1440</v>
      </c>
      <c r="H31" s="2"/>
      <c r="I31" s="1">
        <v>1000</v>
      </c>
      <c r="J31" s="1">
        <v>16.239999999999998</v>
      </c>
      <c r="K31" s="1">
        <v>900</v>
      </c>
      <c r="L31" s="2">
        <v>19</v>
      </c>
      <c r="M31" s="6"/>
      <c r="N31" s="2"/>
      <c r="O31" s="21"/>
    </row>
    <row r="32" spans="1:15" ht="27">
      <c r="A32" s="1">
        <v>37</v>
      </c>
      <c r="B32" s="1" t="s">
        <v>158</v>
      </c>
      <c r="C32" s="1" t="s">
        <v>91</v>
      </c>
      <c r="D32" s="1" t="s">
        <v>92</v>
      </c>
      <c r="E32" s="2">
        <v>1200</v>
      </c>
      <c r="F32" s="2">
        <v>42</v>
      </c>
      <c r="G32" s="11">
        <v>1687</v>
      </c>
      <c r="H32" s="2"/>
      <c r="I32" s="1">
        <v>1000</v>
      </c>
      <c r="J32" s="1">
        <v>16.239999999999998</v>
      </c>
      <c r="K32" s="1">
        <v>900</v>
      </c>
      <c r="L32" s="2">
        <v>19</v>
      </c>
      <c r="M32" s="6"/>
      <c r="N32" s="2"/>
      <c r="O32" s="21"/>
    </row>
    <row r="33" spans="1:15" ht="27">
      <c r="A33" s="1">
        <v>50</v>
      </c>
      <c r="B33" s="1" t="s">
        <v>158</v>
      </c>
      <c r="C33" s="1" t="s">
        <v>138</v>
      </c>
      <c r="D33" s="1" t="s">
        <v>139</v>
      </c>
      <c r="E33" s="11">
        <v>700</v>
      </c>
      <c r="F33" s="2">
        <v>42</v>
      </c>
      <c r="G33" s="1">
        <v>1281</v>
      </c>
      <c r="H33" s="2"/>
      <c r="I33" s="1"/>
      <c r="J33" s="1"/>
      <c r="K33" s="1"/>
      <c r="L33" s="2"/>
      <c r="M33" s="6"/>
      <c r="N33" s="2"/>
      <c r="O33" s="21"/>
    </row>
    <row r="34" spans="1:15" ht="27">
      <c r="A34" s="1">
        <v>65</v>
      </c>
      <c r="B34" s="1" t="s">
        <v>158</v>
      </c>
      <c r="C34" s="4" t="s">
        <v>198</v>
      </c>
      <c r="D34" s="11" t="s">
        <v>199</v>
      </c>
      <c r="E34" s="11">
        <v>650</v>
      </c>
      <c r="F34" s="2">
        <v>42</v>
      </c>
      <c r="G34" s="11">
        <v>1004</v>
      </c>
      <c r="H34" s="2"/>
      <c r="I34" s="19"/>
      <c r="J34" s="19"/>
      <c r="K34" s="19"/>
      <c r="L34" s="19"/>
      <c r="M34" s="19"/>
      <c r="N34" s="2"/>
      <c r="O34" s="21"/>
    </row>
    <row r="35" spans="1:15" ht="69" customHeight="1">
      <c r="A35" s="1"/>
      <c r="B35" s="1"/>
      <c r="C35" s="4"/>
      <c r="D35" s="11"/>
      <c r="E35" s="11"/>
      <c r="F35" s="2"/>
      <c r="G35" s="11"/>
      <c r="H35" s="2"/>
      <c r="I35" s="19"/>
      <c r="J35" s="19"/>
      <c r="K35" s="19"/>
      <c r="L35" s="19"/>
      <c r="M35" s="19"/>
      <c r="N35" s="2"/>
      <c r="O35" s="21"/>
    </row>
    <row r="36" spans="1:15" ht="25.5" customHeight="1">
      <c r="A36" s="1">
        <v>2</v>
      </c>
      <c r="B36" s="1" t="s">
        <v>156</v>
      </c>
      <c r="C36" s="4" t="s">
        <v>16</v>
      </c>
      <c r="D36" s="1" t="s">
        <v>17</v>
      </c>
      <c r="E36" s="2">
        <v>1000</v>
      </c>
      <c r="F36" s="2">
        <v>42</v>
      </c>
      <c r="G36" s="12">
        <v>1147</v>
      </c>
      <c r="H36" s="2"/>
      <c r="I36" s="6">
        <v>3000</v>
      </c>
      <c r="J36" s="6">
        <v>16.239999999999998</v>
      </c>
      <c r="K36" s="6">
        <v>1100</v>
      </c>
      <c r="L36" s="6">
        <v>19</v>
      </c>
      <c r="M36" s="6"/>
      <c r="N36" s="2"/>
      <c r="O36" s="18" t="s">
        <v>210</v>
      </c>
    </row>
    <row r="37" spans="1:15" ht="25.5" customHeight="1">
      <c r="A37" s="1">
        <v>4</v>
      </c>
      <c r="B37" s="1" t="s">
        <v>156</v>
      </c>
      <c r="C37" s="4" t="s">
        <v>20</v>
      </c>
      <c r="D37" s="1" t="s">
        <v>21</v>
      </c>
      <c r="E37" s="2">
        <v>1300</v>
      </c>
      <c r="F37" s="2">
        <v>42</v>
      </c>
      <c r="G37" s="2">
        <v>1788</v>
      </c>
      <c r="H37" s="2"/>
      <c r="I37" s="6">
        <v>3500</v>
      </c>
      <c r="J37" s="6">
        <v>16.239999999999998</v>
      </c>
      <c r="K37" s="6">
        <v>1600</v>
      </c>
      <c r="L37" s="6">
        <v>19</v>
      </c>
      <c r="M37" s="6"/>
      <c r="N37" s="2"/>
      <c r="O37" s="18" t="s">
        <v>210</v>
      </c>
    </row>
    <row r="38" spans="1:15" ht="25.5" customHeight="1">
      <c r="A38" s="1">
        <v>12</v>
      </c>
      <c r="B38" s="1" t="s">
        <v>156</v>
      </c>
      <c r="C38" s="4" t="s">
        <v>28</v>
      </c>
      <c r="D38" s="1" t="s">
        <v>29</v>
      </c>
      <c r="E38" s="2">
        <v>2000</v>
      </c>
      <c r="F38" s="2">
        <v>42</v>
      </c>
      <c r="G38" s="2">
        <v>2489</v>
      </c>
      <c r="H38" s="2"/>
      <c r="I38" s="1">
        <v>1230</v>
      </c>
      <c r="J38" s="6">
        <v>16.239999999999998</v>
      </c>
      <c r="K38" s="1">
        <v>500</v>
      </c>
      <c r="L38" s="6">
        <v>19</v>
      </c>
      <c r="M38" s="6"/>
      <c r="N38" s="2"/>
      <c r="O38" s="18" t="s">
        <v>210</v>
      </c>
    </row>
    <row r="39" spans="1:15" ht="25.5" customHeight="1">
      <c r="A39" s="1">
        <v>32</v>
      </c>
      <c r="B39" s="1" t="s">
        <v>156</v>
      </c>
      <c r="C39" s="4" t="s">
        <v>80</v>
      </c>
      <c r="D39" s="1" t="s">
        <v>81</v>
      </c>
      <c r="E39" s="2">
        <v>2000</v>
      </c>
      <c r="F39" s="2">
        <v>42</v>
      </c>
      <c r="G39" s="13">
        <v>2808</v>
      </c>
      <c r="H39" s="2"/>
      <c r="I39" s="1">
        <v>1000</v>
      </c>
      <c r="J39" s="1">
        <v>16.239999999999998</v>
      </c>
      <c r="K39" s="1">
        <v>900</v>
      </c>
      <c r="L39" s="2">
        <v>19</v>
      </c>
      <c r="M39" s="6"/>
      <c r="N39" s="2"/>
      <c r="O39" s="21"/>
    </row>
    <row r="40" spans="1:15" ht="25.5" customHeight="1">
      <c r="A40" s="1">
        <v>34</v>
      </c>
      <c r="B40" s="1" t="s">
        <v>156</v>
      </c>
      <c r="C40" s="4" t="s">
        <v>84</v>
      </c>
      <c r="D40" s="1" t="s">
        <v>85</v>
      </c>
      <c r="E40" s="2">
        <v>1500</v>
      </c>
      <c r="F40" s="2">
        <v>42</v>
      </c>
      <c r="G40" s="1">
        <v>2062</v>
      </c>
      <c r="H40" s="2"/>
      <c r="I40" s="1">
        <v>1000</v>
      </c>
      <c r="J40" s="1">
        <v>16.239999999999998</v>
      </c>
      <c r="K40" s="1">
        <v>900</v>
      </c>
      <c r="L40" s="2">
        <v>19</v>
      </c>
      <c r="M40" s="6"/>
      <c r="N40" s="2"/>
      <c r="O40" s="21"/>
    </row>
    <row r="41" spans="1:15" ht="25.5" customHeight="1">
      <c r="A41" s="1">
        <v>45</v>
      </c>
      <c r="B41" s="1" t="s">
        <v>156</v>
      </c>
      <c r="C41" s="4" t="s">
        <v>128</v>
      </c>
      <c r="D41" s="1" t="s">
        <v>129</v>
      </c>
      <c r="E41" s="1">
        <v>1700</v>
      </c>
      <c r="F41" s="2">
        <v>42</v>
      </c>
      <c r="G41" s="11">
        <v>2314</v>
      </c>
      <c r="H41" s="2"/>
      <c r="I41" s="1"/>
      <c r="J41" s="1"/>
      <c r="K41" s="1"/>
      <c r="L41" s="2"/>
      <c r="M41" s="6"/>
      <c r="N41" s="2"/>
      <c r="O41" s="21"/>
    </row>
    <row r="42" spans="1:15" ht="25.5" customHeight="1">
      <c r="A42" s="1">
        <v>47</v>
      </c>
      <c r="B42" s="1" t="s">
        <v>156</v>
      </c>
      <c r="C42" s="4" t="s">
        <v>132</v>
      </c>
      <c r="D42" s="1" t="s">
        <v>133</v>
      </c>
      <c r="E42" s="11">
        <v>1000</v>
      </c>
      <c r="F42" s="2">
        <v>42</v>
      </c>
      <c r="G42" s="1">
        <v>1553</v>
      </c>
      <c r="H42" s="2"/>
      <c r="I42" s="1"/>
      <c r="J42" s="1"/>
      <c r="K42" s="1"/>
      <c r="L42" s="2"/>
      <c r="M42" s="6"/>
      <c r="N42" s="2"/>
      <c r="O42" s="21"/>
    </row>
    <row r="43" spans="1:15" ht="25.5" customHeight="1">
      <c r="A43" s="1">
        <v>49</v>
      </c>
      <c r="B43" s="1" t="s">
        <v>156</v>
      </c>
      <c r="C43" s="4" t="s">
        <v>136</v>
      </c>
      <c r="D43" s="1" t="s">
        <v>137</v>
      </c>
      <c r="E43" s="1">
        <v>900</v>
      </c>
      <c r="F43" s="2">
        <v>42</v>
      </c>
      <c r="G43" s="11">
        <v>1373</v>
      </c>
      <c r="H43" s="2"/>
      <c r="I43" s="1"/>
      <c r="J43" s="1"/>
      <c r="K43" s="1"/>
      <c r="L43" s="2"/>
      <c r="M43" s="6"/>
      <c r="N43" s="2"/>
      <c r="O43" s="21"/>
    </row>
    <row r="44" spans="1:15" ht="25.5" customHeight="1">
      <c r="A44" s="1">
        <v>52</v>
      </c>
      <c r="B44" s="1" t="s">
        <v>156</v>
      </c>
      <c r="C44" s="4" t="s">
        <v>136</v>
      </c>
      <c r="D44" s="1" t="s">
        <v>142</v>
      </c>
      <c r="E44" s="1">
        <v>700</v>
      </c>
      <c r="F44" s="2">
        <v>42</v>
      </c>
      <c r="G44" s="1">
        <v>1106</v>
      </c>
      <c r="H44" s="2"/>
      <c r="I44" s="1"/>
      <c r="J44" s="1"/>
      <c r="K44" s="1"/>
      <c r="L44" s="2"/>
      <c r="M44" s="6"/>
      <c r="N44" s="2"/>
      <c r="O44" s="21"/>
    </row>
    <row r="45" spans="1:15" ht="25.5" customHeight="1">
      <c r="A45" s="1">
        <v>53</v>
      </c>
      <c r="B45" s="1" t="s">
        <v>156</v>
      </c>
      <c r="C45" s="4" t="s">
        <v>143</v>
      </c>
      <c r="D45" s="1" t="s">
        <v>144</v>
      </c>
      <c r="E45" s="1">
        <v>700</v>
      </c>
      <c r="F45" s="2">
        <v>42</v>
      </c>
      <c r="G45" s="1">
        <v>1106</v>
      </c>
      <c r="H45" s="2"/>
      <c r="I45" s="1"/>
      <c r="J45" s="1"/>
      <c r="K45" s="1"/>
      <c r="L45" s="2"/>
      <c r="M45" s="6"/>
      <c r="N45" s="2"/>
      <c r="O45" s="21"/>
    </row>
    <row r="46" spans="1:15" ht="25.5" customHeight="1">
      <c r="A46" s="1">
        <v>54</v>
      </c>
      <c r="B46" s="1" t="s">
        <v>156</v>
      </c>
      <c r="C46" s="4" t="s">
        <v>145</v>
      </c>
      <c r="D46" s="11" t="s">
        <v>146</v>
      </c>
      <c r="E46" s="11">
        <v>700</v>
      </c>
      <c r="F46" s="2">
        <v>42</v>
      </c>
      <c r="G46" s="1">
        <v>1029</v>
      </c>
      <c r="H46" s="2"/>
      <c r="I46" s="19"/>
      <c r="J46" s="19"/>
      <c r="K46" s="19"/>
      <c r="L46" s="19"/>
      <c r="M46" s="19"/>
      <c r="N46" s="2"/>
      <c r="O46" s="21"/>
    </row>
    <row r="47" spans="1:15" ht="25.5" customHeight="1">
      <c r="A47" s="1">
        <v>56</v>
      </c>
      <c r="B47" s="1" t="s">
        <v>156</v>
      </c>
      <c r="C47" s="4" t="s">
        <v>136</v>
      </c>
      <c r="D47" s="11" t="s">
        <v>216</v>
      </c>
      <c r="E47" s="11">
        <v>700</v>
      </c>
      <c r="F47" s="2">
        <v>42</v>
      </c>
      <c r="G47" s="11">
        <v>1234</v>
      </c>
      <c r="H47" s="2"/>
      <c r="I47" s="19"/>
      <c r="J47" s="19"/>
      <c r="K47" s="19"/>
      <c r="L47" s="19"/>
      <c r="M47" s="19"/>
      <c r="N47" s="2"/>
      <c r="O47" s="21"/>
    </row>
    <row r="48" spans="1:15" ht="25.5" customHeight="1">
      <c r="A48" s="1">
        <v>59</v>
      </c>
      <c r="B48" s="1" t="s">
        <v>156</v>
      </c>
      <c r="C48" s="4" t="s">
        <v>186</v>
      </c>
      <c r="D48" s="11" t="s">
        <v>187</v>
      </c>
      <c r="E48" s="11">
        <v>700</v>
      </c>
      <c r="F48" s="2">
        <v>42</v>
      </c>
      <c r="G48" s="3">
        <v>1146</v>
      </c>
      <c r="H48" s="2"/>
      <c r="I48" s="19"/>
      <c r="J48" s="19"/>
      <c r="K48" s="19"/>
      <c r="L48" s="19"/>
      <c r="M48" s="19"/>
      <c r="N48" s="2"/>
      <c r="O48" s="21"/>
    </row>
    <row r="49" spans="1:15" ht="25.5" customHeight="1">
      <c r="A49" s="1">
        <v>61</v>
      </c>
      <c r="B49" s="1" t="s">
        <v>156</v>
      </c>
      <c r="C49" s="4" t="s">
        <v>136</v>
      </c>
      <c r="D49" s="11" t="s">
        <v>191</v>
      </c>
      <c r="E49" s="11">
        <v>670</v>
      </c>
      <c r="F49" s="2">
        <v>42</v>
      </c>
      <c r="G49" s="11">
        <v>1086</v>
      </c>
      <c r="H49" s="2"/>
      <c r="I49" s="19"/>
      <c r="J49" s="19"/>
      <c r="K49" s="19"/>
      <c r="L49" s="19"/>
      <c r="M49" s="19"/>
      <c r="N49" s="2"/>
      <c r="O49" s="21"/>
    </row>
    <row r="50" spans="1:15" ht="25.5" customHeight="1">
      <c r="A50" s="1">
        <v>62</v>
      </c>
      <c r="B50" s="1" t="s">
        <v>156</v>
      </c>
      <c r="C50" s="4" t="s">
        <v>192</v>
      </c>
      <c r="D50" s="11" t="s">
        <v>193</v>
      </c>
      <c r="E50" s="11">
        <v>650</v>
      </c>
      <c r="F50" s="2">
        <v>42</v>
      </c>
      <c r="G50" s="11">
        <v>1072</v>
      </c>
      <c r="H50" s="2"/>
      <c r="I50" s="19"/>
      <c r="J50" s="19"/>
      <c r="K50" s="19"/>
      <c r="L50" s="19"/>
      <c r="M50" s="19"/>
      <c r="N50" s="2"/>
      <c r="O50" s="21"/>
    </row>
    <row r="51" spans="1:15" ht="25.5" customHeight="1">
      <c r="A51" s="1">
        <v>67</v>
      </c>
      <c r="B51" s="1" t="s">
        <v>156</v>
      </c>
      <c r="C51" s="4" t="s">
        <v>136</v>
      </c>
      <c r="D51" s="3" t="s">
        <v>217</v>
      </c>
      <c r="E51" s="11">
        <v>600</v>
      </c>
      <c r="F51" s="2">
        <v>42</v>
      </c>
      <c r="G51" s="11">
        <v>924</v>
      </c>
      <c r="H51" s="2"/>
      <c r="I51" s="19"/>
      <c r="J51" s="19"/>
      <c r="K51" s="19"/>
      <c r="L51" s="19"/>
      <c r="M51" s="19"/>
      <c r="N51" s="2"/>
      <c r="O51" s="21"/>
    </row>
    <row r="52" spans="1:15" ht="25.5" customHeight="1">
      <c r="A52" s="1">
        <v>68</v>
      </c>
      <c r="B52" s="1" t="s">
        <v>156</v>
      </c>
      <c r="C52" s="4" t="s">
        <v>202</v>
      </c>
      <c r="D52" s="3" t="s">
        <v>203</v>
      </c>
      <c r="E52" s="3">
        <v>500</v>
      </c>
      <c r="F52" s="2">
        <v>42</v>
      </c>
      <c r="G52" s="11">
        <v>867</v>
      </c>
      <c r="H52" s="2"/>
      <c r="I52" s="21"/>
      <c r="J52" s="21"/>
      <c r="K52" s="21"/>
      <c r="L52" s="21"/>
      <c r="M52" s="21"/>
      <c r="N52" s="2"/>
      <c r="O52" s="21"/>
    </row>
    <row r="53" spans="1:15" ht="24.95" customHeight="1">
      <c r="A53" s="1">
        <v>5</v>
      </c>
      <c r="B53" s="1" t="s">
        <v>160</v>
      </c>
      <c r="C53" s="4" t="s">
        <v>22</v>
      </c>
      <c r="D53" s="4" t="s">
        <v>103</v>
      </c>
      <c r="E53" s="14">
        <v>4000</v>
      </c>
      <c r="F53" s="2">
        <v>42</v>
      </c>
      <c r="G53" s="2">
        <v>4448</v>
      </c>
      <c r="H53" s="2"/>
      <c r="I53" s="8">
        <v>2000</v>
      </c>
      <c r="J53" s="8">
        <v>16.239999999999998</v>
      </c>
      <c r="K53" s="8">
        <v>700</v>
      </c>
      <c r="L53" s="8">
        <v>19</v>
      </c>
      <c r="M53" s="8"/>
      <c r="N53" s="2"/>
      <c r="O53" s="18" t="s">
        <v>210</v>
      </c>
    </row>
    <row r="54" spans="1:15" ht="24.95" customHeight="1">
      <c r="A54" s="1">
        <v>9</v>
      </c>
      <c r="B54" s="1" t="s">
        <v>160</v>
      </c>
      <c r="C54" s="4" t="s">
        <v>38</v>
      </c>
      <c r="D54" s="13" t="s">
        <v>39</v>
      </c>
      <c r="E54" s="12">
        <v>1200</v>
      </c>
      <c r="F54" s="2">
        <v>42</v>
      </c>
      <c r="G54" s="2">
        <v>1553</v>
      </c>
      <c r="H54" s="2"/>
      <c r="I54" s="8">
        <v>2000</v>
      </c>
      <c r="J54" s="8">
        <v>16.239999999999998</v>
      </c>
      <c r="K54" s="8">
        <v>500</v>
      </c>
      <c r="L54" s="8">
        <v>19</v>
      </c>
      <c r="M54" s="8"/>
      <c r="N54" s="2"/>
      <c r="O54" s="18" t="s">
        <v>210</v>
      </c>
    </row>
    <row r="55" spans="1:15" ht="24.95" customHeight="1">
      <c r="A55" s="1">
        <v>31</v>
      </c>
      <c r="B55" s="1" t="s">
        <v>160</v>
      </c>
      <c r="C55" s="4" t="s">
        <v>78</v>
      </c>
      <c r="D55" s="4" t="s">
        <v>79</v>
      </c>
      <c r="E55" s="12">
        <v>2500</v>
      </c>
      <c r="F55" s="2">
        <v>42</v>
      </c>
      <c r="G55" s="1">
        <v>3164</v>
      </c>
      <c r="H55" s="2"/>
      <c r="I55" s="5">
        <v>1000</v>
      </c>
      <c r="J55" s="5">
        <v>16.239999999999998</v>
      </c>
      <c r="K55" s="5">
        <v>900</v>
      </c>
      <c r="L55" s="22">
        <v>19</v>
      </c>
      <c r="M55" s="8"/>
      <c r="N55" s="2"/>
      <c r="O55" s="21"/>
    </row>
    <row r="56" spans="1:15" ht="24.95" customHeight="1">
      <c r="A56" s="1">
        <v>57</v>
      </c>
      <c r="B56" s="1" t="s">
        <v>160</v>
      </c>
      <c r="C56" s="4" t="s">
        <v>213</v>
      </c>
      <c r="D56" s="15" t="s">
        <v>183</v>
      </c>
      <c r="E56" s="11">
        <v>700</v>
      </c>
      <c r="F56" s="2">
        <v>42</v>
      </c>
      <c r="G56" s="3">
        <v>1218</v>
      </c>
      <c r="H56" s="2"/>
      <c r="I56" s="21"/>
      <c r="J56" s="21"/>
      <c r="K56" s="21"/>
      <c r="L56" s="21"/>
      <c r="M56" s="21"/>
      <c r="N56" s="2"/>
      <c r="O56" s="21"/>
    </row>
    <row r="57" spans="1:15" ht="339.95" customHeight="1">
      <c r="A57" s="1"/>
      <c r="B57" s="1"/>
      <c r="C57" s="4"/>
      <c r="D57" s="15"/>
      <c r="E57" s="11"/>
      <c r="F57" s="2"/>
      <c r="G57" s="11"/>
      <c r="H57" s="2"/>
      <c r="I57" s="21"/>
      <c r="J57" s="21"/>
      <c r="K57" s="21"/>
      <c r="L57" s="21"/>
      <c r="M57" s="21"/>
      <c r="N57" s="2"/>
      <c r="O57" s="21"/>
    </row>
    <row r="58" spans="1:15" ht="24.95" customHeight="1">
      <c r="A58" s="1">
        <v>7</v>
      </c>
      <c r="B58" s="1" t="s">
        <v>166</v>
      </c>
      <c r="C58" s="4" t="s">
        <v>104</v>
      </c>
      <c r="D58" s="4" t="s">
        <v>105</v>
      </c>
      <c r="E58" s="12"/>
      <c r="F58" s="2">
        <v>42</v>
      </c>
      <c r="G58" s="2"/>
      <c r="H58" s="2"/>
      <c r="I58" s="8">
        <v>4500</v>
      </c>
      <c r="J58" s="8">
        <v>16.239999999999998</v>
      </c>
      <c r="K58" s="8">
        <v>3000</v>
      </c>
      <c r="L58" s="8">
        <v>19</v>
      </c>
      <c r="M58" s="8"/>
      <c r="N58" s="2"/>
      <c r="O58" s="18" t="s">
        <v>210</v>
      </c>
    </row>
    <row r="59" spans="1:15" ht="24.95" customHeight="1">
      <c r="A59" s="1">
        <v>10</v>
      </c>
      <c r="B59" s="1" t="s">
        <v>166</v>
      </c>
      <c r="C59" s="4" t="s">
        <v>36</v>
      </c>
      <c r="D59" s="4" t="s">
        <v>37</v>
      </c>
      <c r="E59" s="12">
        <v>600</v>
      </c>
      <c r="F59" s="2">
        <v>42</v>
      </c>
      <c r="G59" s="2">
        <v>916</v>
      </c>
      <c r="H59" s="2"/>
      <c r="I59" s="8">
        <v>2000</v>
      </c>
      <c r="J59" s="8">
        <v>16.239999999999998</v>
      </c>
      <c r="K59" s="8">
        <v>500</v>
      </c>
      <c r="L59" s="8">
        <v>19</v>
      </c>
      <c r="M59" s="8"/>
      <c r="N59" s="2"/>
      <c r="O59" s="18" t="s">
        <v>210</v>
      </c>
    </row>
    <row r="60" spans="1:15" ht="24.95" customHeight="1">
      <c r="A60" s="1">
        <v>25</v>
      </c>
      <c r="B60" s="1" t="s">
        <v>166</v>
      </c>
      <c r="C60" s="4" t="s">
        <v>66</v>
      </c>
      <c r="D60" s="4" t="s">
        <v>67</v>
      </c>
      <c r="E60" s="12">
        <v>12000</v>
      </c>
      <c r="F60" s="2">
        <v>42</v>
      </c>
      <c r="G60" s="3">
        <v>13364</v>
      </c>
      <c r="H60" s="2"/>
      <c r="I60" s="5">
        <v>1500</v>
      </c>
      <c r="J60" s="5">
        <v>16.239999999999998</v>
      </c>
      <c r="K60" s="5">
        <v>1500</v>
      </c>
      <c r="L60" s="22">
        <v>19</v>
      </c>
      <c r="M60" s="8"/>
      <c r="N60" s="2"/>
      <c r="O60" s="21"/>
    </row>
    <row r="61" spans="1:15" ht="27">
      <c r="A61" s="1">
        <v>39</v>
      </c>
      <c r="B61" s="1" t="s">
        <v>166</v>
      </c>
      <c r="C61" s="4" t="s">
        <v>117</v>
      </c>
      <c r="D61" s="4" t="s">
        <v>118</v>
      </c>
      <c r="E61" s="1">
        <v>0</v>
      </c>
      <c r="F61" s="2">
        <v>42</v>
      </c>
      <c r="G61" s="13" t="s">
        <v>119</v>
      </c>
      <c r="H61" s="2"/>
      <c r="I61" s="5">
        <v>1500</v>
      </c>
      <c r="J61" s="5">
        <v>16.239999999999998</v>
      </c>
      <c r="K61" s="5">
        <v>1400</v>
      </c>
      <c r="L61" s="22">
        <v>19</v>
      </c>
      <c r="M61" s="8"/>
      <c r="N61" s="2"/>
      <c r="O61" s="21"/>
    </row>
    <row r="62" spans="1:15" ht="27">
      <c r="A62" s="1">
        <v>41</v>
      </c>
      <c r="B62" s="1" t="s">
        <v>166</v>
      </c>
      <c r="C62" s="4" t="s">
        <v>176</v>
      </c>
      <c r="D62" s="15" t="s">
        <v>177</v>
      </c>
      <c r="E62" s="3">
        <v>3000</v>
      </c>
      <c r="F62" s="2">
        <v>42</v>
      </c>
      <c r="G62" s="1">
        <v>3640</v>
      </c>
      <c r="H62" s="2"/>
      <c r="I62" s="5"/>
      <c r="J62" s="5"/>
      <c r="K62" s="5"/>
      <c r="L62" s="22"/>
      <c r="M62" s="8"/>
      <c r="N62" s="2"/>
      <c r="O62" s="21"/>
    </row>
    <row r="63" spans="1:15" ht="27">
      <c r="A63" s="1">
        <v>46</v>
      </c>
      <c r="B63" s="1" t="s">
        <v>166</v>
      </c>
      <c r="C63" s="4" t="s">
        <v>130</v>
      </c>
      <c r="D63" s="4" t="s">
        <v>131</v>
      </c>
      <c r="E63" s="3">
        <v>1500</v>
      </c>
      <c r="F63" s="2">
        <v>42</v>
      </c>
      <c r="G63" s="1">
        <v>2084</v>
      </c>
      <c r="H63" s="2"/>
      <c r="I63" s="5"/>
      <c r="J63" s="5"/>
      <c r="K63" s="5"/>
      <c r="L63" s="22"/>
      <c r="M63" s="8"/>
      <c r="N63" s="2"/>
      <c r="O63" s="21"/>
    </row>
    <row r="64" spans="1:15" ht="27">
      <c r="A64" s="1">
        <v>51</v>
      </c>
      <c r="B64" s="1" t="s">
        <v>166</v>
      </c>
      <c r="C64" s="4" t="s">
        <v>140</v>
      </c>
      <c r="D64" s="4" t="s">
        <v>141</v>
      </c>
      <c r="E64" s="15">
        <v>700</v>
      </c>
      <c r="F64" s="2">
        <v>42</v>
      </c>
      <c r="G64" s="1">
        <v>1238</v>
      </c>
      <c r="H64" s="2"/>
      <c r="I64" s="5"/>
      <c r="J64" s="5"/>
      <c r="K64" s="5"/>
      <c r="L64" s="22"/>
      <c r="M64" s="8"/>
      <c r="N64" s="2"/>
      <c r="O64" s="21"/>
    </row>
    <row r="65" spans="1:15" ht="39" customHeight="1">
      <c r="A65" s="1">
        <v>55</v>
      </c>
      <c r="B65" s="1" t="s">
        <v>166</v>
      </c>
      <c r="C65" s="4" t="s">
        <v>180</v>
      </c>
      <c r="D65" s="15" t="s">
        <v>181</v>
      </c>
      <c r="E65" s="15">
        <v>700</v>
      </c>
      <c r="F65" s="2">
        <v>42</v>
      </c>
      <c r="G65" s="11">
        <v>1259</v>
      </c>
      <c r="H65" s="2"/>
      <c r="I65" s="21"/>
      <c r="J65" s="21"/>
      <c r="K65" s="21"/>
      <c r="L65" s="21"/>
      <c r="M65" s="21"/>
      <c r="N65" s="2"/>
      <c r="O65" s="21"/>
    </row>
    <row r="66" spans="1:15" ht="27">
      <c r="A66" s="1">
        <v>58</v>
      </c>
      <c r="B66" s="1" t="s">
        <v>166</v>
      </c>
      <c r="C66" s="4" t="s">
        <v>184</v>
      </c>
      <c r="D66" s="3" t="s">
        <v>185</v>
      </c>
      <c r="E66" s="3">
        <v>700</v>
      </c>
      <c r="F66" s="2">
        <v>42</v>
      </c>
      <c r="G66" s="11">
        <v>1204</v>
      </c>
      <c r="H66" s="2"/>
      <c r="I66" s="21"/>
      <c r="J66" s="21"/>
      <c r="K66" s="21"/>
      <c r="L66" s="21"/>
      <c r="M66" s="21"/>
      <c r="N66" s="2"/>
      <c r="O66" s="21"/>
    </row>
    <row r="67" spans="1:15" ht="27">
      <c r="A67" s="1">
        <v>66</v>
      </c>
      <c r="B67" s="1" t="s">
        <v>166</v>
      </c>
      <c r="C67" s="4" t="s">
        <v>136</v>
      </c>
      <c r="D67" s="3" t="s">
        <v>201</v>
      </c>
      <c r="E67" s="3">
        <v>600</v>
      </c>
      <c r="F67" s="2">
        <v>42</v>
      </c>
      <c r="G67" s="3">
        <v>924</v>
      </c>
      <c r="H67" s="2"/>
      <c r="I67" s="21"/>
      <c r="J67" s="21"/>
      <c r="K67" s="21"/>
      <c r="L67" s="21"/>
      <c r="M67" s="21"/>
      <c r="N67" s="2"/>
      <c r="O67" s="21"/>
    </row>
    <row r="68" spans="1:15" ht="153" customHeight="1">
      <c r="A68" s="1"/>
      <c r="B68" s="1"/>
      <c r="C68" s="4"/>
      <c r="D68" s="3"/>
      <c r="E68" s="3"/>
      <c r="F68" s="2"/>
      <c r="G68" s="3"/>
      <c r="H68" s="2"/>
      <c r="I68" s="21"/>
      <c r="J68" s="21"/>
      <c r="K68" s="21"/>
      <c r="L68" s="21"/>
      <c r="M68" s="21"/>
      <c r="N68" s="2"/>
      <c r="O68" s="21"/>
    </row>
    <row r="69" spans="1:15" ht="27">
      <c r="A69" s="1">
        <v>19</v>
      </c>
      <c r="B69" s="1" t="s">
        <v>170</v>
      </c>
      <c r="C69" s="4" t="s">
        <v>32</v>
      </c>
      <c r="D69" s="13" t="s">
        <v>33</v>
      </c>
      <c r="E69" s="13">
        <v>4500</v>
      </c>
      <c r="F69" s="2">
        <v>42</v>
      </c>
      <c r="G69" s="13">
        <v>4901</v>
      </c>
      <c r="H69" s="2"/>
      <c r="I69" s="5">
        <v>2900</v>
      </c>
      <c r="J69" s="8">
        <v>16.239999999999998</v>
      </c>
      <c r="K69" s="5">
        <v>3000</v>
      </c>
      <c r="L69" s="8">
        <v>19</v>
      </c>
      <c r="M69" s="8"/>
      <c r="N69" s="2"/>
      <c r="O69" s="5"/>
    </row>
    <row r="70" spans="1:15" ht="27">
      <c r="A70" s="1">
        <v>20</v>
      </c>
      <c r="B70" s="1" t="s">
        <v>170</v>
      </c>
      <c r="C70" s="4" t="s">
        <v>52</v>
      </c>
      <c r="D70" s="13" t="s">
        <v>53</v>
      </c>
      <c r="E70" s="13">
        <v>1800</v>
      </c>
      <c r="F70" s="2">
        <v>42</v>
      </c>
      <c r="G70" s="13">
        <v>2268</v>
      </c>
      <c r="H70" s="2"/>
      <c r="I70" s="5">
        <v>2730</v>
      </c>
      <c r="J70" s="8">
        <v>16.239999999999998</v>
      </c>
      <c r="K70" s="5">
        <v>3000</v>
      </c>
      <c r="L70" s="8">
        <v>19</v>
      </c>
      <c r="M70" s="8"/>
      <c r="N70" s="2"/>
      <c r="O70" s="5"/>
    </row>
    <row r="71" spans="1:15" ht="27">
      <c r="A71" s="1">
        <v>22</v>
      </c>
      <c r="B71" s="1" t="s">
        <v>170</v>
      </c>
      <c r="C71" s="4" t="s">
        <v>56</v>
      </c>
      <c r="D71" s="13" t="s">
        <v>57</v>
      </c>
      <c r="E71" s="13">
        <v>1500</v>
      </c>
      <c r="F71" s="2">
        <v>42</v>
      </c>
      <c r="G71" s="13">
        <v>1831</v>
      </c>
      <c r="H71" s="2"/>
      <c r="I71" s="5">
        <v>2700</v>
      </c>
      <c r="J71" s="8">
        <v>16.239999999999998</v>
      </c>
      <c r="K71" s="5">
        <v>2500</v>
      </c>
      <c r="L71" s="8">
        <v>19</v>
      </c>
      <c r="M71" s="8"/>
      <c r="N71" s="2"/>
      <c r="O71" s="5"/>
    </row>
    <row r="72" spans="1:15" ht="27">
      <c r="A72" s="1">
        <v>26</v>
      </c>
      <c r="B72" s="1" t="s">
        <v>170</v>
      </c>
      <c r="C72" s="4" t="s">
        <v>68</v>
      </c>
      <c r="D72" s="13" t="s">
        <v>69</v>
      </c>
      <c r="E72" s="12">
        <v>6500</v>
      </c>
      <c r="F72" s="2">
        <v>42</v>
      </c>
      <c r="G72" s="12">
        <v>7031</v>
      </c>
      <c r="H72" s="2"/>
      <c r="I72" s="5">
        <v>2000</v>
      </c>
      <c r="J72" s="5">
        <v>16.239999999999998</v>
      </c>
      <c r="K72" s="5">
        <v>3600</v>
      </c>
      <c r="L72" s="22">
        <v>19</v>
      </c>
      <c r="M72" s="8"/>
      <c r="N72" s="2"/>
      <c r="O72" s="21"/>
    </row>
    <row r="73" spans="1:15" ht="27">
      <c r="A73" s="1">
        <v>38</v>
      </c>
      <c r="B73" s="1" t="s">
        <v>170</v>
      </c>
      <c r="C73" s="4" t="s">
        <v>115</v>
      </c>
      <c r="D73" s="13" t="s">
        <v>116</v>
      </c>
      <c r="E73" s="13">
        <v>360</v>
      </c>
      <c r="F73" s="2">
        <v>42</v>
      </c>
      <c r="G73" s="13">
        <v>574</v>
      </c>
      <c r="H73" s="2"/>
      <c r="I73" s="5">
        <v>2100</v>
      </c>
      <c r="J73" s="5">
        <v>16.239999999999998</v>
      </c>
      <c r="K73" s="5">
        <v>3500</v>
      </c>
      <c r="L73" s="22">
        <v>19</v>
      </c>
      <c r="M73" s="8"/>
      <c r="N73" s="2"/>
      <c r="O73" s="21"/>
    </row>
    <row r="74" spans="1:15" ht="27">
      <c r="A74" s="1">
        <v>60</v>
      </c>
      <c r="B74" s="1" t="s">
        <v>170</v>
      </c>
      <c r="C74" s="4" t="s">
        <v>188</v>
      </c>
      <c r="D74" s="3" t="s">
        <v>189</v>
      </c>
      <c r="E74" s="3">
        <v>700</v>
      </c>
      <c r="F74" s="2">
        <v>42</v>
      </c>
      <c r="G74" s="3">
        <v>1105</v>
      </c>
      <c r="H74" s="2"/>
      <c r="I74" s="21"/>
      <c r="J74" s="21"/>
      <c r="K74" s="21"/>
      <c r="L74" s="21"/>
      <c r="M74" s="21"/>
      <c r="N74" s="2"/>
      <c r="O74" s="21"/>
    </row>
    <row r="75" spans="1:15" ht="284.10000000000002" customHeight="1"/>
    <row r="76" spans="1:15" ht="42" customHeight="1">
      <c r="A76" s="1">
        <v>40</v>
      </c>
      <c r="B76" s="1" t="s">
        <v>175</v>
      </c>
      <c r="C76" s="4" t="s">
        <v>120</v>
      </c>
      <c r="D76" s="3" t="s">
        <v>121</v>
      </c>
      <c r="E76" s="13">
        <v>1000</v>
      </c>
      <c r="F76" s="2">
        <v>42</v>
      </c>
      <c r="G76" s="13">
        <v>1403</v>
      </c>
      <c r="H76" s="2"/>
      <c r="I76" s="5">
        <v>850</v>
      </c>
      <c r="J76" s="5">
        <v>16.239999999999998</v>
      </c>
      <c r="K76" s="5">
        <v>850</v>
      </c>
      <c r="L76" s="22">
        <v>19</v>
      </c>
      <c r="M76" s="8"/>
      <c r="N76" s="2"/>
      <c r="O76" s="21"/>
    </row>
    <row r="77" spans="1:15" ht="48" customHeight="1">
      <c r="A77" s="1">
        <v>64</v>
      </c>
      <c r="B77" s="1" t="s">
        <v>175</v>
      </c>
      <c r="C77" s="4" t="s">
        <v>196</v>
      </c>
      <c r="D77" s="3" t="s">
        <v>197</v>
      </c>
      <c r="E77" s="3">
        <v>650</v>
      </c>
      <c r="F77" s="2">
        <v>42</v>
      </c>
      <c r="G77" s="3">
        <v>1017</v>
      </c>
      <c r="H77" s="2"/>
      <c r="I77" s="21"/>
      <c r="J77" s="21"/>
      <c r="K77" s="21"/>
      <c r="L77" s="21"/>
      <c r="M77" s="21"/>
      <c r="N77" s="2"/>
      <c r="O77" s="21"/>
    </row>
    <row r="78" spans="1:15" ht="354" customHeight="1">
      <c r="A78" s="1"/>
      <c r="B78" s="1"/>
      <c r="C78" s="4"/>
      <c r="D78" s="3"/>
      <c r="E78" s="3"/>
      <c r="F78" s="2"/>
      <c r="G78" s="3"/>
      <c r="H78" s="2"/>
      <c r="I78" s="21"/>
      <c r="J78" s="21"/>
      <c r="K78" s="21"/>
      <c r="L78" s="21"/>
      <c r="M78" s="21"/>
      <c r="N78" s="2"/>
      <c r="O78" s="21"/>
    </row>
    <row r="79" spans="1:15" ht="27">
      <c r="A79" s="1">
        <v>1</v>
      </c>
      <c r="B79" s="1" t="s">
        <v>153</v>
      </c>
      <c r="C79" s="4" t="s">
        <v>14</v>
      </c>
      <c r="D79" s="13" t="s">
        <v>15</v>
      </c>
      <c r="E79" s="12">
        <v>10000</v>
      </c>
      <c r="F79" s="2">
        <v>42</v>
      </c>
      <c r="G79" s="12">
        <v>11991</v>
      </c>
      <c r="H79" s="2"/>
      <c r="I79" s="8">
        <v>8600</v>
      </c>
      <c r="J79" s="8">
        <v>16.239999999999998</v>
      </c>
      <c r="K79" s="8">
        <v>2500</v>
      </c>
      <c r="L79" s="8">
        <v>19</v>
      </c>
      <c r="M79" s="8"/>
      <c r="N79" s="2"/>
      <c r="O79" s="18" t="s">
        <v>210</v>
      </c>
    </row>
    <row r="80" spans="1:15" ht="27">
      <c r="A80" s="1">
        <v>17</v>
      </c>
      <c r="B80" s="1" t="s">
        <v>153</v>
      </c>
      <c r="C80" s="4" t="s">
        <v>48</v>
      </c>
      <c r="D80" s="13" t="s">
        <v>49</v>
      </c>
      <c r="E80" s="13">
        <v>4000</v>
      </c>
      <c r="F80" s="2">
        <v>42</v>
      </c>
      <c r="G80" s="13">
        <v>4686</v>
      </c>
      <c r="H80" s="2"/>
      <c r="I80" s="5">
        <v>2900</v>
      </c>
      <c r="J80" s="8">
        <v>16.239999999999998</v>
      </c>
      <c r="K80" s="5">
        <v>3000</v>
      </c>
      <c r="L80" s="8">
        <v>19</v>
      </c>
      <c r="M80" s="8"/>
      <c r="N80" s="2"/>
      <c r="O80" s="5"/>
    </row>
    <row r="81" spans="1:15" ht="27">
      <c r="A81" s="1">
        <v>44</v>
      </c>
      <c r="B81" s="1" t="s">
        <v>153</v>
      </c>
      <c r="C81" s="4" t="s">
        <v>126</v>
      </c>
      <c r="D81" s="13" t="s">
        <v>127</v>
      </c>
      <c r="E81" s="3">
        <v>1400</v>
      </c>
      <c r="F81" s="2">
        <v>42</v>
      </c>
      <c r="G81" s="13">
        <v>1848</v>
      </c>
      <c r="H81" s="2"/>
      <c r="I81" s="5"/>
      <c r="J81" s="5"/>
      <c r="K81" s="5"/>
      <c r="L81" s="22"/>
      <c r="M81" s="8"/>
      <c r="N81" s="2"/>
      <c r="O81" s="21"/>
    </row>
    <row r="82" spans="1:15" ht="27">
      <c r="A82" s="1">
        <v>70</v>
      </c>
      <c r="B82" s="1" t="s">
        <v>153</v>
      </c>
      <c r="C82" s="4" t="s">
        <v>204</v>
      </c>
      <c r="D82" s="3" t="s">
        <v>205</v>
      </c>
      <c r="E82" s="3">
        <v>400.96</v>
      </c>
      <c r="F82" s="2">
        <v>42</v>
      </c>
      <c r="G82" s="3">
        <v>798</v>
      </c>
      <c r="H82" s="2"/>
      <c r="I82" s="21"/>
      <c r="J82" s="21"/>
      <c r="K82" s="21"/>
      <c r="L82" s="21"/>
      <c r="M82" s="21"/>
      <c r="N82" s="2"/>
      <c r="O82" s="21"/>
    </row>
    <row r="83" spans="1:15" ht="27">
      <c r="A83" s="1">
        <v>71</v>
      </c>
      <c r="B83" s="1" t="s">
        <v>153</v>
      </c>
      <c r="C83" s="4" t="s">
        <v>206</v>
      </c>
      <c r="D83" s="3" t="s">
        <v>207</v>
      </c>
      <c r="E83" s="3">
        <v>400</v>
      </c>
      <c r="F83" s="2">
        <v>42</v>
      </c>
      <c r="G83" s="3">
        <v>795</v>
      </c>
      <c r="H83" s="2"/>
      <c r="I83" s="21"/>
      <c r="J83" s="21"/>
      <c r="K83" s="21"/>
      <c r="L83" s="21"/>
      <c r="M83" s="21"/>
      <c r="N83" s="2"/>
      <c r="O83" s="21"/>
    </row>
    <row r="84" spans="1:15">
      <c r="E84">
        <f t="shared" ref="E84:G84" si="0">SUM(E4:E83)</f>
        <v>152730.96</v>
      </c>
      <c r="G84">
        <f t="shared" si="0"/>
        <v>187969</v>
      </c>
      <c r="I84">
        <f>SUM(I8:I83)</f>
        <v>98345</v>
      </c>
      <c r="K84">
        <f>SUM(K8:K83)</f>
        <v>61750</v>
      </c>
    </row>
    <row r="85" spans="1:15" ht="387" customHeight="1"/>
  </sheetData>
  <mergeCells count="12">
    <mergeCell ref="A1:O1"/>
    <mergeCell ref="I2:M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" type="noConversion"/>
  <pageMargins left="0.75" right="0.75" top="1" bottom="1" header="0.5" footer="0.5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9"/>
  <sheetViews>
    <sheetView tabSelected="1" workbookViewId="0">
      <selection sqref="A1:O72"/>
    </sheetView>
  </sheetViews>
  <sheetFormatPr defaultColWidth="9" defaultRowHeight="13.5"/>
  <cols>
    <col min="1" max="1" width="3.5" customWidth="1"/>
    <col min="2" max="2" width="6.625" customWidth="1"/>
    <col min="3" max="3" width="21.5" customWidth="1"/>
    <col min="4" max="4" width="7.375" customWidth="1"/>
    <col min="5" max="5" width="7" customWidth="1"/>
    <col min="6" max="6" width="6" customWidth="1"/>
    <col min="7" max="7" width="8.125" customWidth="1"/>
    <col min="8" max="8" width="8.25" customWidth="1"/>
    <col min="9" max="10" width="8.625" customWidth="1"/>
    <col min="11" max="11" width="8.375" customWidth="1"/>
    <col min="12" max="12" width="8.5" customWidth="1"/>
    <col min="13" max="13" width="9.75" customWidth="1"/>
    <col min="14" max="14" width="10" customWidth="1"/>
  </cols>
  <sheetData>
    <row r="1" spans="1:15" ht="33.75">
      <c r="A1" s="30" t="s">
        <v>93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>
      <c r="A2" s="31" t="s">
        <v>1</v>
      </c>
      <c r="B2" s="40" t="s">
        <v>148</v>
      </c>
      <c r="C2" s="31" t="s">
        <v>2</v>
      </c>
      <c r="D2" s="31" t="s">
        <v>3</v>
      </c>
      <c r="E2" s="31" t="s">
        <v>214</v>
      </c>
      <c r="F2" s="31" t="s">
        <v>95</v>
      </c>
      <c r="G2" s="31" t="s">
        <v>96</v>
      </c>
      <c r="H2" s="31" t="s">
        <v>97</v>
      </c>
      <c r="I2" s="36" t="s">
        <v>98</v>
      </c>
      <c r="J2" s="37"/>
      <c r="K2" s="37"/>
      <c r="L2" s="37"/>
      <c r="M2" s="38"/>
      <c r="N2" s="31" t="s">
        <v>11</v>
      </c>
      <c r="O2" s="31" t="s">
        <v>99</v>
      </c>
    </row>
    <row r="3" spans="1:15" ht="40.5">
      <c r="A3" s="31"/>
      <c r="B3" s="41"/>
      <c r="C3" s="31"/>
      <c r="D3" s="31"/>
      <c r="E3" s="31"/>
      <c r="F3" s="31"/>
      <c r="G3" s="31"/>
      <c r="H3" s="31"/>
      <c r="I3" s="1" t="s">
        <v>12</v>
      </c>
      <c r="J3" s="1" t="s">
        <v>95</v>
      </c>
      <c r="K3" s="1" t="s">
        <v>13</v>
      </c>
      <c r="L3" s="1" t="s">
        <v>95</v>
      </c>
      <c r="M3" s="1" t="s">
        <v>6</v>
      </c>
      <c r="N3" s="31"/>
      <c r="O3" s="31"/>
    </row>
    <row r="4" spans="1:15" ht="27">
      <c r="A4" s="1">
        <v>1</v>
      </c>
      <c r="B4" s="1" t="s">
        <v>153</v>
      </c>
      <c r="C4" s="1" t="s">
        <v>14</v>
      </c>
      <c r="D4" s="1" t="s">
        <v>15</v>
      </c>
      <c r="E4" s="2">
        <v>10000</v>
      </c>
      <c r="F4" s="2">
        <v>42</v>
      </c>
      <c r="G4" s="2">
        <v>11991</v>
      </c>
      <c r="H4" s="2">
        <f t="shared" ref="H4:H9" si="0">(E4*42)</f>
        <v>420000</v>
      </c>
      <c r="I4" s="6">
        <v>8600</v>
      </c>
      <c r="J4" s="6">
        <v>16.239999999999998</v>
      </c>
      <c r="K4" s="6">
        <v>2500</v>
      </c>
      <c r="L4" s="6">
        <v>19</v>
      </c>
      <c r="M4" s="6">
        <f t="shared" ref="M4:M9" si="1">SUM(I4*J4+K4*L4)</f>
        <v>187164</v>
      </c>
      <c r="N4" s="2">
        <f t="shared" ref="N4:N9" si="2">SUM(H4+M4)</f>
        <v>607164</v>
      </c>
      <c r="O4" s="7" t="s">
        <v>101</v>
      </c>
    </row>
    <row r="5" spans="1:15" ht="27">
      <c r="A5" s="1">
        <v>2</v>
      </c>
      <c r="B5" s="1" t="s">
        <v>158</v>
      </c>
      <c r="C5" s="1" t="s">
        <v>42</v>
      </c>
      <c r="D5" s="1" t="s">
        <v>43</v>
      </c>
      <c r="E5" s="1">
        <v>4500</v>
      </c>
      <c r="F5" s="2">
        <v>42</v>
      </c>
      <c r="G5" s="3">
        <v>5077</v>
      </c>
      <c r="H5" s="2">
        <f t="shared" si="0"/>
        <v>189000</v>
      </c>
      <c r="I5" s="1">
        <v>10155</v>
      </c>
      <c r="J5" s="6">
        <v>16.239999999999998</v>
      </c>
      <c r="K5" s="1"/>
      <c r="L5" s="1"/>
      <c r="M5" s="6">
        <f t="shared" si="1"/>
        <v>164917.20000000001</v>
      </c>
      <c r="N5" s="2">
        <f t="shared" si="2"/>
        <v>353917.2</v>
      </c>
      <c r="O5" s="5" t="s">
        <v>108</v>
      </c>
    </row>
    <row r="6" spans="1:15" ht="27">
      <c r="A6" s="1">
        <v>3</v>
      </c>
      <c r="B6" s="1" t="s">
        <v>153</v>
      </c>
      <c r="C6" s="1" t="s">
        <v>48</v>
      </c>
      <c r="D6" s="1" t="s">
        <v>49</v>
      </c>
      <c r="E6" s="1">
        <v>4000</v>
      </c>
      <c r="F6" s="2">
        <v>42</v>
      </c>
      <c r="G6" s="1">
        <v>4686</v>
      </c>
      <c r="H6" s="2">
        <f t="shared" si="0"/>
        <v>168000</v>
      </c>
      <c r="I6" s="1">
        <v>2900</v>
      </c>
      <c r="J6" s="6">
        <v>16.239999999999998</v>
      </c>
      <c r="K6" s="1">
        <v>3000</v>
      </c>
      <c r="L6" s="6">
        <v>19</v>
      </c>
      <c r="M6" s="6">
        <f t="shared" si="1"/>
        <v>104096</v>
      </c>
      <c r="N6" s="2">
        <f t="shared" si="2"/>
        <v>272096</v>
      </c>
      <c r="O6" s="5" t="s">
        <v>108</v>
      </c>
    </row>
    <row r="7" spans="1:15" ht="27">
      <c r="A7" s="1">
        <v>4</v>
      </c>
      <c r="B7" s="1" t="s">
        <v>169</v>
      </c>
      <c r="C7" s="1" t="s">
        <v>54</v>
      </c>
      <c r="D7" s="1" t="s">
        <v>55</v>
      </c>
      <c r="E7" s="1">
        <v>2000</v>
      </c>
      <c r="F7" s="2">
        <v>42</v>
      </c>
      <c r="G7" s="1">
        <v>2600</v>
      </c>
      <c r="H7" s="2">
        <f t="shared" si="0"/>
        <v>84000</v>
      </c>
      <c r="I7" s="1">
        <v>2900</v>
      </c>
      <c r="J7" s="6">
        <v>16.239999999999998</v>
      </c>
      <c r="K7" s="1">
        <v>3000</v>
      </c>
      <c r="L7" s="6">
        <v>19</v>
      </c>
      <c r="M7" s="6">
        <f t="shared" si="1"/>
        <v>104096</v>
      </c>
      <c r="N7" s="2">
        <f t="shared" si="2"/>
        <v>188096</v>
      </c>
      <c r="O7" s="5" t="s">
        <v>108</v>
      </c>
    </row>
    <row r="8" spans="1:15" ht="27">
      <c r="A8" s="1">
        <v>5</v>
      </c>
      <c r="B8" s="1" t="s">
        <v>158</v>
      </c>
      <c r="C8" s="1" t="s">
        <v>112</v>
      </c>
      <c r="D8" s="1" t="s">
        <v>113</v>
      </c>
      <c r="E8" s="2">
        <v>1500</v>
      </c>
      <c r="F8" s="2">
        <v>42</v>
      </c>
      <c r="G8" s="2">
        <v>1946</v>
      </c>
      <c r="H8" s="2">
        <f t="shared" si="0"/>
        <v>63000</v>
      </c>
      <c r="I8" s="6">
        <v>1450</v>
      </c>
      <c r="J8" s="6">
        <v>16.239999999999998</v>
      </c>
      <c r="K8" s="6">
        <v>1400</v>
      </c>
      <c r="L8" s="6">
        <v>19</v>
      </c>
      <c r="M8" s="6">
        <f t="shared" si="1"/>
        <v>50148</v>
      </c>
      <c r="N8" s="2">
        <f t="shared" si="2"/>
        <v>113148</v>
      </c>
      <c r="O8" s="8" t="s">
        <v>114</v>
      </c>
    </row>
    <row r="9" spans="1:15" ht="27">
      <c r="A9" s="1">
        <v>6</v>
      </c>
      <c r="B9" s="1" t="s">
        <v>162</v>
      </c>
      <c r="C9" s="4" t="s">
        <v>62</v>
      </c>
      <c r="D9" s="1" t="s">
        <v>63</v>
      </c>
      <c r="E9" s="2">
        <v>3500</v>
      </c>
      <c r="F9" s="2">
        <v>42</v>
      </c>
      <c r="G9" s="2">
        <v>3938</v>
      </c>
      <c r="H9" s="2">
        <f t="shared" si="0"/>
        <v>147000</v>
      </c>
      <c r="I9" s="1">
        <v>850</v>
      </c>
      <c r="J9" s="1">
        <v>16.239999999999998</v>
      </c>
      <c r="K9" s="1">
        <v>850</v>
      </c>
      <c r="L9" s="2">
        <v>19</v>
      </c>
      <c r="M9" s="6">
        <f t="shared" si="1"/>
        <v>29954</v>
      </c>
      <c r="N9" s="2">
        <f t="shared" si="2"/>
        <v>176954</v>
      </c>
      <c r="O9" s="8" t="s">
        <v>114</v>
      </c>
    </row>
  </sheetData>
  <mergeCells count="12">
    <mergeCell ref="A1:O1"/>
    <mergeCell ref="I2:M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" type="noConversion"/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亚子 邹</cp:lastModifiedBy>
  <dcterms:created xsi:type="dcterms:W3CDTF">2023-05-12T11:15:00Z</dcterms:created>
  <dcterms:modified xsi:type="dcterms:W3CDTF">2024-12-06T03:26:22Z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1541766E24D74A4E8500B09912013550_13</vt:lpwstr>
  </property>
</Properties>
</file>