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 activeTab="1"/>
  </bookViews>
  <sheets>
    <sheet name="Sheet1" sheetId="1" r:id="rId1"/>
    <sheet name="Sheet1 (2)" sheetId="4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<sst xmlns="http://schemas.openxmlformats.org/spreadsheetml/2006/main" count="287" uniqueCount="111">
  <si>
    <t>附件3</t>
  </si>
  <si>
    <t>2024年巩固拓展脱贫攻坚成果园项目实施计划表</t>
  </si>
  <si>
    <t>填报单位：益阳市赫山区农业农村局</t>
  </si>
  <si>
    <t>单位：万元</t>
  </si>
  <si>
    <t>序
号</t>
  </si>
  <si>
    <t>实施
年份</t>
  </si>
  <si>
    <t>项目名称</t>
  </si>
  <si>
    <t>基本情况</t>
  </si>
  <si>
    <t>投资概算</t>
  </si>
  <si>
    <t>联农带农方式</t>
  </si>
  <si>
    <t>带动脱贫人口、监测对象人数</t>
  </si>
  <si>
    <t>项目
类别</t>
  </si>
  <si>
    <t>实施地点</t>
  </si>
  <si>
    <t>主要建设内容及规模</t>
  </si>
  <si>
    <t>其中：省级资金支持建设的内容</t>
  </si>
  <si>
    <t>计划开工日期</t>
  </si>
  <si>
    <t>计划完工日期</t>
  </si>
  <si>
    <t>实施主体</t>
  </si>
  <si>
    <t>主管部门</t>
  </si>
  <si>
    <t>拟确权
对象</t>
  </si>
  <si>
    <t>合计</t>
  </si>
  <si>
    <t>成果园省级补助资金</t>
  </si>
  <si>
    <t>其他财政资金</t>
  </si>
  <si>
    <t>社会融资</t>
  </si>
  <si>
    <t>群众自筹</t>
  </si>
  <si>
    <t>中央</t>
  </si>
  <si>
    <t>省级</t>
  </si>
  <si>
    <t>市级</t>
  </si>
  <si>
    <t>县级</t>
  </si>
  <si>
    <r>
      <rPr>
        <b/>
        <sz val="9"/>
        <color theme="1"/>
        <rFont val="宋体"/>
        <charset val="134"/>
      </rPr>
      <t>合</t>
    </r>
    <r>
      <rPr>
        <b/>
        <sz val="9"/>
        <color theme="1"/>
        <rFont val="Times New Roman"/>
        <charset val="134"/>
      </rPr>
      <t xml:space="preserve">  </t>
    </r>
    <r>
      <rPr>
        <b/>
        <sz val="9"/>
        <color theme="1"/>
        <rFont val="宋体"/>
        <charset val="134"/>
      </rPr>
      <t>计</t>
    </r>
  </si>
  <si>
    <t>兰溪大米初加工生产线及配套设施建设项目</t>
  </si>
  <si>
    <t>产业发展</t>
  </si>
  <si>
    <t>兰溪粮食产业园（欧江岔片区）</t>
  </si>
  <si>
    <t>建设兰溪大米初级加工毛米生产线，厂房面积800m²（主体工程等相关附属设施投资160万元，设备采购等596.5万元）。</t>
  </si>
  <si>
    <t>完成1条日产150吨毛米生产线设备购置安装及相关配套设施建设等。</t>
  </si>
  <si>
    <t>益阳市赫山区山乡巨变农产品有限公司</t>
  </si>
  <si>
    <t>益阳市赫山区农业农村局</t>
  </si>
  <si>
    <t>订单收购、土地流转、务工就业、联合带动</t>
  </si>
  <si>
    <t>兰溪大米精加工生产线、包装车间及配套设施建设项目</t>
  </si>
  <si>
    <t>主要建设1条150吨精米生产线、配套包装车间，厂房面积1608m²。（主体工程等相关附属设施投资321.6万元，设备购置及安装等508.5万元）。</t>
  </si>
  <si>
    <r>
      <rPr>
        <sz val="7.5"/>
        <color rgb="FF000000"/>
        <rFont val="宋体"/>
        <charset val="134"/>
        <scheme val="minor"/>
      </rPr>
      <t>完成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条日产</t>
    </r>
    <r>
      <rPr>
        <sz val="9"/>
        <color theme="1"/>
        <rFont val="Times New Roman"/>
        <charset val="134"/>
      </rPr>
      <t>150</t>
    </r>
    <r>
      <rPr>
        <sz val="9"/>
        <color theme="1"/>
        <rFont val="宋体"/>
        <charset val="134"/>
      </rPr>
      <t>吨精米生产线设备购置安装及相关配套设施建设等。</t>
    </r>
  </si>
  <si>
    <t>益阳十里和丰乡村发展有限责任公司</t>
  </si>
  <si>
    <t>兰溪大米白坪湖米业大米精深加工设备改造升级项目</t>
  </si>
  <si>
    <t>八字哨镇高粱坪村</t>
  </si>
  <si>
    <t>对公司生产设备进行改造升级，购置主机设备8台（套）；购置提升、输送设备；配置风网设备、电控系统；建设其他辅助设备设施等。</t>
  </si>
  <si>
    <r>
      <rPr>
        <sz val="7.5"/>
        <color rgb="FF000000"/>
        <rFont val="宋体"/>
        <charset val="134"/>
        <scheme val="minor"/>
      </rPr>
      <t>购置主机设备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台（套）、提升、输送设备、风网设备、电控系统等。</t>
    </r>
  </si>
  <si>
    <t>湖南白坪湖米业有限公司</t>
  </si>
  <si>
    <t>订单收购、入股分红、土地流转、务工就业、联合带动</t>
  </si>
  <si>
    <t>兰溪大米五谷生态大米精深加工设备改造升级项目</t>
  </si>
  <si>
    <t>益阳市赫山区兰溪镇新月村</t>
  </si>
  <si>
    <t>对公司现有加工设备进行升级改造，购置色选机、砻谷机、米机、重力筛、去石机、清杂机、提升机等设备设施，建设相关附属设施等。</t>
  </si>
  <si>
    <t>购置色选机、砻谷机、米机、重力筛、去石机、清杂机、提升机等设备设施。</t>
  </si>
  <si>
    <t>益阳市五谷生态农业有限公司</t>
  </si>
  <si>
    <t>各村集体</t>
  </si>
  <si>
    <t>兰溪大米物流交易基地项目</t>
  </si>
  <si>
    <t>兰溪粮食产业园</t>
  </si>
  <si>
    <t>项目总用地面积30亩，主要建设兰溪大米物流基地，完善物流场地、道路等配套设施（配备新能源充电站、物流调配站等）。</t>
  </si>
  <si>
    <t>完善兰溪大米物流基地场地、道路、调配室等设施设备采购建设。</t>
  </si>
  <si>
    <t>湖南兰溪粮食集团有限责任公司</t>
  </si>
  <si>
    <t>兰溪大米佳佳粮油日产60吨干米粉生产线升级改造项目</t>
  </si>
  <si>
    <r>
      <rPr>
        <sz val="7.5"/>
        <color rgb="FF000000"/>
        <rFont val="宋体"/>
        <charset val="134"/>
        <scheme val="minor"/>
      </rPr>
      <t>益阳市赫山区</t>
    </r>
    <r>
      <rPr>
        <sz val="7.5"/>
        <color rgb="FF000000"/>
        <rFont val="宋体"/>
        <charset val="134"/>
      </rPr>
      <t>兰溪镇莲花塘村</t>
    </r>
  </si>
  <si>
    <t>日产60吨干米粉生产线升级改造；改扩建生产车间2180平方米，原料仓库5000平方米，成品仓库320平方米，总面积3000平方米；设备升级改造及相关配套设施建设；配套建设环保设施及其他附属设施等。</t>
  </si>
  <si>
    <t>购置烘干机、混合搅拌机、片料输送机、蒸粉机、自动熟化机、包装输送机等设备设施。</t>
  </si>
  <si>
    <t>湖南佳佳粮油食品有限公司</t>
  </si>
  <si>
    <t>兰溪大米新强米业新建精制米生产线建设项目</t>
  </si>
  <si>
    <t>兰溪镇百家塅社区</t>
  </si>
  <si>
    <t>新建精制米生产线一条；购置成套米机设备；购置色选机、砻谷机、抛光机、重力筛、提升机等；建设其他配套设施设备等。</t>
  </si>
  <si>
    <t>购置成套米机设备、色选机、砻谷机、抛光机、重力筛、提升机等。</t>
  </si>
  <si>
    <t>益阳市新强米业有限公司</t>
  </si>
  <si>
    <t>兰溪大米五鑫米业大米加工设备改造升级项目</t>
  </si>
  <si>
    <t>对公司大米加工设备提质改造；购置米机、色选机、砻谷机、提升机；建设其他配套设备及附属设施等。</t>
  </si>
  <si>
    <t>购置米机、色选机、砻谷机、提升机及其他配套设备。</t>
  </si>
  <si>
    <t>益阳市五鑫米业有限公司</t>
  </si>
  <si>
    <t>八字哨高粱坪村种子繁育基地项目</t>
  </si>
  <si>
    <t>益阳市赫山区八字哨镇高粱坪村</t>
  </si>
  <si>
    <t>建设高粱坪村5608亩优质粮源标准化基地，统一稻谷种植品种（低吸隔品种补贴早稻中安2号、晚稻西子3号），机插机抛，（1）基地绿色防控：每30亩1盏杀虫灯，合计109盏；每亩1个性诱钵，共5608个。（2）稻谷种植品种补贴：每亩补贴330元，共185.064万元。（3）绿色防控的管服经费：每年2.2983万元，4年共9.1932万元；更换性诱钵诱心经费17.9456万元。</t>
  </si>
  <si>
    <r>
      <rPr>
        <sz val="7.5"/>
        <color rgb="FF000000"/>
        <rFont val="宋体"/>
        <charset val="134"/>
        <scheme val="minor"/>
      </rPr>
      <t>（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）基地绿色防控：每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亩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盏杀虫灯，合计</t>
    </r>
    <r>
      <rPr>
        <sz val="9"/>
        <color theme="1"/>
        <rFont val="Times New Roman"/>
        <charset val="134"/>
      </rPr>
      <t>109</t>
    </r>
    <r>
      <rPr>
        <sz val="9"/>
        <color theme="1"/>
        <rFont val="宋体"/>
        <charset val="134"/>
      </rPr>
      <t>盏；每亩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个性诱钵，共</t>
    </r>
    <r>
      <rPr>
        <sz val="9"/>
        <color theme="1"/>
        <rFont val="Times New Roman"/>
        <charset val="134"/>
      </rPr>
      <t>5608</t>
    </r>
    <r>
      <rPr>
        <sz val="9"/>
        <color theme="1"/>
        <rFont val="宋体"/>
        <charset val="134"/>
      </rPr>
      <t>个。（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）稻谷种植品种补贴：每亩补贴</t>
    </r>
    <r>
      <rPr>
        <sz val="9"/>
        <color theme="1"/>
        <rFont val="Times New Roman"/>
        <charset val="134"/>
      </rPr>
      <t>330</t>
    </r>
    <r>
      <rPr>
        <sz val="9"/>
        <color theme="1"/>
        <rFont val="宋体"/>
        <charset val="134"/>
      </rPr>
      <t>元，共</t>
    </r>
    <r>
      <rPr>
        <sz val="9"/>
        <color theme="1"/>
        <rFont val="Times New Roman"/>
        <charset val="134"/>
      </rPr>
      <t>185.064</t>
    </r>
    <r>
      <rPr>
        <sz val="9"/>
        <color theme="1"/>
        <rFont val="宋体"/>
        <charset val="134"/>
      </rPr>
      <t>万元。（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）绿色防控的管服经费：每年</t>
    </r>
    <r>
      <rPr>
        <sz val="9"/>
        <color theme="1"/>
        <rFont val="Times New Roman"/>
        <charset val="134"/>
      </rPr>
      <t>2.2979</t>
    </r>
    <r>
      <rPr>
        <sz val="9"/>
        <color theme="1"/>
        <rFont val="宋体"/>
        <charset val="134"/>
      </rPr>
      <t>万元，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年共</t>
    </r>
    <r>
      <rPr>
        <sz val="9"/>
        <color theme="1"/>
        <rFont val="Times New Roman"/>
        <charset val="134"/>
      </rPr>
      <t>9.1916</t>
    </r>
    <r>
      <rPr>
        <sz val="9"/>
        <color theme="1"/>
        <rFont val="宋体"/>
        <charset val="134"/>
      </rPr>
      <t>万元；更换性诱钵诱心经费</t>
    </r>
    <r>
      <rPr>
        <sz val="9"/>
        <color theme="1"/>
        <rFont val="Times New Roman"/>
        <charset val="134"/>
      </rPr>
      <t>17.944</t>
    </r>
    <r>
      <rPr>
        <sz val="9"/>
        <color theme="1"/>
        <rFont val="宋体"/>
        <charset val="134"/>
      </rPr>
      <t>万元。</t>
    </r>
  </si>
  <si>
    <t>务工就业、技术培训、配套服务</t>
  </si>
  <si>
    <t>兰溪优质粮源标准化基地项目</t>
  </si>
  <si>
    <t>益阳市赫山区兰溪镇沙岭村</t>
  </si>
  <si>
    <t>建设沙岭村4018亩优质粮源标准化基地，统一稻谷种植品种（低吸隔品种补贴早稻中安2号、晚稻西子3号），机插机抛，（1）基地绿色防控：每30亩1盏杀虫灯，合计134盏；每亩1个性诱钵，共4018个。（2）稻谷种植品种补贴：每亩补贴330元，共132.594万元。（3）绿色防控的管服经费：每年2万元、4年共8万元；更换性诱钵诱心经费12.8579万元。</t>
  </si>
  <si>
    <r>
      <rPr>
        <sz val="7.5"/>
        <color rgb="FF000000"/>
        <rFont val="宋体"/>
        <charset val="134"/>
        <scheme val="minor"/>
      </rPr>
      <t>（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）基地绿色防控：每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亩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盏杀虫灯，合计</t>
    </r>
    <r>
      <rPr>
        <sz val="9"/>
        <color theme="1"/>
        <rFont val="Times New Roman"/>
        <charset val="134"/>
      </rPr>
      <t>134</t>
    </r>
    <r>
      <rPr>
        <sz val="9"/>
        <color theme="1"/>
        <rFont val="宋体"/>
        <charset val="134"/>
      </rPr>
      <t>盏；每亩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个性诱钵，共</t>
    </r>
    <r>
      <rPr>
        <sz val="9"/>
        <color theme="1"/>
        <rFont val="Times New Roman"/>
        <charset val="134"/>
      </rPr>
      <t>4018</t>
    </r>
    <r>
      <rPr>
        <sz val="9"/>
        <color theme="1"/>
        <rFont val="宋体"/>
        <charset val="134"/>
      </rPr>
      <t>个。（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）稻谷种植品种补贴：每亩补贴</t>
    </r>
    <r>
      <rPr>
        <sz val="9"/>
        <color theme="1"/>
        <rFont val="Times New Roman"/>
        <charset val="134"/>
      </rPr>
      <t>330</t>
    </r>
    <r>
      <rPr>
        <sz val="9"/>
        <color theme="1"/>
        <rFont val="宋体"/>
        <charset val="134"/>
      </rPr>
      <t>元，共</t>
    </r>
    <r>
      <rPr>
        <sz val="9"/>
        <color theme="1"/>
        <rFont val="Times New Roman"/>
        <charset val="134"/>
      </rPr>
      <t>132.594</t>
    </r>
    <r>
      <rPr>
        <sz val="9"/>
        <color theme="1"/>
        <rFont val="宋体"/>
        <charset val="134"/>
      </rPr>
      <t>万元。（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）绿色防控的管服经费：每年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万元、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年共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万元；更换性诱钵诱心经费</t>
    </r>
    <r>
      <rPr>
        <sz val="9"/>
        <color theme="1"/>
        <rFont val="Times New Roman"/>
        <charset val="134"/>
      </rPr>
      <t>12.8579</t>
    </r>
    <r>
      <rPr>
        <sz val="9"/>
        <color theme="1"/>
        <rFont val="宋体"/>
        <charset val="134"/>
      </rPr>
      <t>万元。</t>
    </r>
  </si>
  <si>
    <t>龙光桥优质粮源标准化基地项目</t>
  </si>
  <si>
    <t>龙光桥街道米香村</t>
  </si>
  <si>
    <t>建设米香村3288亩优质粮源标准化基地，统一稻谷种植品种（低吸隔品种补贴早稻中安2号、晚稻西子3号），机插机抛，（1）基地绿色防控：每30亩1盏杀虫灯，合计109盏；每亩1个性诱钵，共3288个。（2）稻谷种植品种补贴：每亩补贴330元，共108.504万元。（3）绿色防控的管服经费：每年2万元、4年共8万元；更换性诱钵诱心经费10.5216万元。</t>
  </si>
  <si>
    <r>
      <rPr>
        <sz val="7.5"/>
        <color rgb="FF000000"/>
        <rFont val="宋体"/>
        <charset val="134"/>
        <scheme val="minor"/>
      </rPr>
      <t>（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）基地绿色防控：每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亩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盏杀虫灯，合计</t>
    </r>
    <r>
      <rPr>
        <sz val="9"/>
        <color theme="1"/>
        <rFont val="Times New Roman"/>
        <charset val="134"/>
      </rPr>
      <t>109</t>
    </r>
    <r>
      <rPr>
        <sz val="9"/>
        <color theme="1"/>
        <rFont val="宋体"/>
        <charset val="134"/>
      </rPr>
      <t>盏；每亩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个性诱钵，共</t>
    </r>
    <r>
      <rPr>
        <sz val="9"/>
        <color theme="1"/>
        <rFont val="Times New Roman"/>
        <charset val="134"/>
      </rPr>
      <t>3288</t>
    </r>
    <r>
      <rPr>
        <sz val="9"/>
        <color theme="1"/>
        <rFont val="宋体"/>
        <charset val="134"/>
      </rPr>
      <t>个。（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）稻谷种植品种补贴：每亩补贴</t>
    </r>
    <r>
      <rPr>
        <sz val="9"/>
        <color theme="1"/>
        <rFont val="Times New Roman"/>
        <charset val="134"/>
      </rPr>
      <t>330</t>
    </r>
    <r>
      <rPr>
        <sz val="9"/>
        <color theme="1"/>
        <rFont val="宋体"/>
        <charset val="134"/>
      </rPr>
      <t>元，共</t>
    </r>
    <r>
      <rPr>
        <sz val="9"/>
        <color theme="1"/>
        <rFont val="Times New Roman"/>
        <charset val="134"/>
      </rPr>
      <t>108.504</t>
    </r>
    <r>
      <rPr>
        <sz val="9"/>
        <color theme="1"/>
        <rFont val="宋体"/>
        <charset val="134"/>
      </rPr>
      <t>万元。（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）绿色防控的管服经费：每年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万元、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年共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万元；更换性诱钵诱心经费</t>
    </r>
    <r>
      <rPr>
        <sz val="9"/>
        <color theme="1"/>
        <rFont val="Times New Roman"/>
        <charset val="134"/>
      </rPr>
      <t>10.5216</t>
    </r>
    <r>
      <rPr>
        <sz val="9"/>
        <color theme="1"/>
        <rFont val="宋体"/>
        <charset val="134"/>
      </rPr>
      <t>万元。</t>
    </r>
  </si>
  <si>
    <t xml:space="preserve">备注：1.项目类别主要有：产业发展（包括生产、加工流通、配套设施、产业服务支撑等项目）、就业创业（包括务工补助、就业、创业、公益性岗位等项目）、其他。
     2.联农带农方式主要有：订单收购、托养托管、入股分红、土地流转、务工就业、技术培训、配套服务、联合带动、其他等方式。
</t>
  </si>
  <si>
    <t>实施 地点</t>
  </si>
  <si>
    <t>八字哨镇白坪湖村稻谷产业发展项目</t>
  </si>
  <si>
    <t>八字哨镇白坪湖村</t>
  </si>
  <si>
    <t>购置主机设备4台（套）；购置提升、输送设备1台（套）；配置风网设备、电控系统1台（套）</t>
  </si>
  <si>
    <t>八字哨镇高粱坪村稻谷产业发展项目</t>
  </si>
  <si>
    <t>兰溪镇槐花新村稻谷产业发展项目</t>
  </si>
  <si>
    <t>兰溪镇槐花新村</t>
  </si>
  <si>
    <t>日产60吨干米粉生产线升级改造；改扩建生产车间2180平方米，原料仓库5000平方米，成品仓库320平方米，总面积3000平方米；配套建设环保设施及其他附属设施等</t>
  </si>
  <si>
    <t>龙光桥街道新月村稻谷产业发展项目</t>
  </si>
  <si>
    <t>龙光桥街道新月村</t>
  </si>
  <si>
    <t>设备升级改造及相关配套设施建设。</t>
  </si>
  <si>
    <t>兰溪镇新月村稻谷产业发展项目</t>
  </si>
  <si>
    <t>兰溪镇新月村</t>
  </si>
  <si>
    <t>大米加工主机设备6台（套）；大米加工相关附属设施设备。</t>
  </si>
  <si>
    <t>兰溪镇兰溪村稻谷产业发展项目</t>
  </si>
  <si>
    <t>兰溪镇兰溪村</t>
  </si>
  <si>
    <t>龙光桥街道米香村稻谷产业发展项目</t>
  </si>
  <si>
    <t>购置提升机1台；去石机2台；运输带全套设备加房吊</t>
  </si>
  <si>
    <t>兰溪镇沙岭村稻谷产业发展项目</t>
  </si>
  <si>
    <t>兰溪镇沙岭村</t>
  </si>
  <si>
    <t>购置高效米机8台；砻谷机3台；高效减速提升机10台及配套风网一条</t>
  </si>
  <si>
    <t>（1）基地绿色防控：每30亩1盏杀虫灯，合计109盏；每亩1个性诱钵，共5608个。（2）稻谷种植品种补贴：每亩补贴330元，共185.064万元。（3）绿色防控的管服经费：每年2.2979万元，4年共9.1916万元；更换性诱钵诱心经费17.944万元。</t>
  </si>
  <si>
    <t>（1）基地绿色防控：每30亩1盏杀虫灯，合计134盏；每亩1个性诱钵，共4018个。（2）稻谷种植品种补贴：每亩补贴330元，共132.594万元。（3）绿色防控的管服经费：每年2万元、4年共8万元；更换性诱钵诱心经费12.8579万元。</t>
  </si>
  <si>
    <t>（1）基地绿色防控：每30亩1盏杀虫灯，合计109盏；每亩1个性诱钵，共3288个。（2）稻谷种植品种补贴：每亩补贴330元，共108.504万元。（3）绿色防控的管服经费：每年2万元、4年共8万元；更换性诱钵诱心经费10.5216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</si>
</sst>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b/>
      <sz val="11"/>
      <color theme="1"/>
      <name val="宋体"/>
      <charset val="134"/>
    </font>
    <font>
      <sz val="9"/>
      <color theme="1"/>
      <name val="黑体"/>
      <charset val="134"/>
    </font>
    <font>
      <b/>
      <sz val="9"/>
      <color theme="1"/>
      <name val="宋体"/>
      <charset val="134"/>
    </font>
    <font>
      <sz val="7.5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color theme="1"/>
      <name val="黑体"/>
      <charset val="134"/>
    </font>
    <font>
      <b/>
      <sz val="9"/>
      <color theme="1"/>
      <name val="Times New Roman"/>
      <charset val="134"/>
    </font>
    <font>
      <sz val="7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Times New Roman"/>
      <charset val="134"/>
    </font>
    <font>
      <sz val="9"/>
      <color theme="1"/>
      <name val="宋体"/>
      <charset val="134"/>
    </font>
    <font>
      <sz val="7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zoomScale="115" zoomScaleNormal="115" topLeftCell="A6" workbookViewId="0">
      <selection activeCell="M11" sqref="M11"/>
    </sheetView>
  </sheetViews>
  <sheetFormatPr defaultColWidth="9" defaultRowHeight="14.4"/>
  <cols>
    <col min="1" max="1" width="3.12962962962963" style="1" customWidth="1"/>
    <col min="2" max="2" width="5.12962962962963" style="1" customWidth="1"/>
    <col min="3" max="3" width="10.5185185185185" style="1" customWidth="1"/>
    <col min="4" max="4" width="5.12962962962963" style="1" customWidth="1"/>
    <col min="5" max="5" width="8.30555555555556" style="1" customWidth="1"/>
    <col min="6" max="6" width="20.0925925925926" style="1" customWidth="1"/>
    <col min="7" max="7" width="15.4537037037037" style="1" customWidth="1"/>
    <col min="8" max="9" width="6.12962962962963" style="2" customWidth="1"/>
    <col min="10" max="10" width="9.36111111111111" style="1" customWidth="1"/>
    <col min="11" max="11" width="7.91666666666667" style="1" customWidth="1"/>
    <col min="12" max="12" width="9.17592592592593" style="1" customWidth="1"/>
    <col min="13" max="13" width="8.31481481481481" style="1" customWidth="1"/>
    <col min="14" max="14" width="7.72222222222222" style="1" customWidth="1"/>
    <col min="15" max="18" width="4.62962962962963" style="1" customWidth="1"/>
    <col min="19" max="19" width="4.63888888888889" style="1" customWidth="1"/>
    <col min="20" max="20" width="5.68518518518519" style="1" customWidth="1"/>
    <col min="21" max="21" width="9.26851851851852" style="1" customWidth="1"/>
    <col min="22" max="22" width="4.62962962962963" style="1" customWidth="1"/>
    <col min="23" max="16384" width="9" style="1"/>
  </cols>
  <sheetData>
    <row r="1" ht="20.1" customHeight="1" spans="1:2">
      <c r="A1" s="3" t="s">
        <v>0</v>
      </c>
      <c r="B1" s="3"/>
    </row>
    <row r="2" ht="35.1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20.1" customHeight="1" spans="1:2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7" t="s">
        <v>3</v>
      </c>
      <c r="S3" s="17"/>
      <c r="T3" s="17"/>
      <c r="U3" s="17"/>
      <c r="V3" s="17"/>
    </row>
    <row r="4" ht="20.1" customHeight="1" spans="1:22">
      <c r="A4" s="6" t="s">
        <v>4</v>
      </c>
      <c r="B4" s="7" t="s">
        <v>5</v>
      </c>
      <c r="C4" s="6" t="s">
        <v>6</v>
      </c>
      <c r="D4" s="6" t="s">
        <v>7</v>
      </c>
      <c r="E4" s="6"/>
      <c r="F4" s="6"/>
      <c r="G4" s="6"/>
      <c r="H4" s="6"/>
      <c r="I4" s="6"/>
      <c r="J4" s="6"/>
      <c r="K4" s="6"/>
      <c r="L4" s="6"/>
      <c r="M4" s="6" t="s">
        <v>8</v>
      </c>
      <c r="N4" s="6"/>
      <c r="O4" s="6"/>
      <c r="P4" s="6"/>
      <c r="Q4" s="6"/>
      <c r="R4" s="6"/>
      <c r="S4" s="6"/>
      <c r="T4" s="6"/>
      <c r="U4" s="7" t="s">
        <v>9</v>
      </c>
      <c r="V4" s="18" t="s">
        <v>10</v>
      </c>
    </row>
    <row r="5" ht="20.1" customHeight="1" spans="1:22">
      <c r="A5" s="6"/>
      <c r="B5" s="8"/>
      <c r="C5" s="6"/>
      <c r="D5" s="7" t="s">
        <v>11</v>
      </c>
      <c r="E5" s="7" t="s">
        <v>12</v>
      </c>
      <c r="F5" s="6" t="s">
        <v>13</v>
      </c>
      <c r="G5" s="6" t="s">
        <v>14</v>
      </c>
      <c r="H5" s="9" t="s">
        <v>15</v>
      </c>
      <c r="I5" s="9" t="s">
        <v>16</v>
      </c>
      <c r="J5" s="6" t="s">
        <v>17</v>
      </c>
      <c r="K5" s="6" t="s">
        <v>18</v>
      </c>
      <c r="L5" s="6" t="s">
        <v>19</v>
      </c>
      <c r="M5" s="6" t="s">
        <v>20</v>
      </c>
      <c r="N5" s="14" t="s">
        <v>21</v>
      </c>
      <c r="O5" s="6" t="s">
        <v>22</v>
      </c>
      <c r="P5" s="6"/>
      <c r="Q5" s="6"/>
      <c r="R5" s="6"/>
      <c r="S5" s="7" t="s">
        <v>23</v>
      </c>
      <c r="T5" s="7" t="s">
        <v>24</v>
      </c>
      <c r="U5" s="8"/>
      <c r="V5" s="18"/>
    </row>
    <row r="6" ht="20.1" customHeight="1" spans="1:22">
      <c r="A6" s="6"/>
      <c r="B6" s="10"/>
      <c r="C6" s="6"/>
      <c r="D6" s="10"/>
      <c r="E6" s="10"/>
      <c r="F6" s="6"/>
      <c r="G6" s="6"/>
      <c r="H6" s="9"/>
      <c r="I6" s="9"/>
      <c r="J6" s="6"/>
      <c r="K6" s="6"/>
      <c r="L6" s="6"/>
      <c r="M6" s="6"/>
      <c r="N6" s="15"/>
      <c r="O6" s="6" t="s">
        <v>25</v>
      </c>
      <c r="P6" s="6" t="s">
        <v>26</v>
      </c>
      <c r="Q6" s="6" t="s">
        <v>27</v>
      </c>
      <c r="R6" s="6" t="s">
        <v>28</v>
      </c>
      <c r="S6" s="10"/>
      <c r="T6" s="10"/>
      <c r="U6" s="10"/>
      <c r="V6" s="18"/>
    </row>
    <row r="7" ht="20.1" customHeight="1" spans="1:22">
      <c r="A7" s="11" t="s">
        <v>29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6">
        <f>M8+M9+M10+M11+M12+M13+M14+M15+M16+M17+M18</f>
        <v>4653.68</v>
      </c>
      <c r="N7" s="16">
        <f t="shared" ref="N7:V7" si="0">N8+N9+N10+N11+N12+N13+N14+N15+N16+N17+N18</f>
        <v>3000</v>
      </c>
      <c r="O7" s="16">
        <f t="shared" si="0"/>
        <v>0</v>
      </c>
      <c r="P7" s="16">
        <f t="shared" si="0"/>
        <v>0</v>
      </c>
      <c r="Q7" s="16">
        <f t="shared" si="0"/>
        <v>0</v>
      </c>
      <c r="R7" s="16">
        <f t="shared" si="0"/>
        <v>0</v>
      </c>
      <c r="S7" s="16">
        <f t="shared" si="0"/>
        <v>0</v>
      </c>
      <c r="T7" s="16">
        <f t="shared" si="0"/>
        <v>1653.68</v>
      </c>
      <c r="U7" s="16"/>
      <c r="V7" s="16">
        <f t="shared" si="0"/>
        <v>2169</v>
      </c>
    </row>
    <row r="8" ht="38.1" customHeight="1" spans="1:22">
      <c r="A8" s="12">
        <v>1</v>
      </c>
      <c r="B8" s="12">
        <v>2024</v>
      </c>
      <c r="C8" s="12" t="s">
        <v>30</v>
      </c>
      <c r="D8" s="12" t="s">
        <v>31</v>
      </c>
      <c r="E8" s="12" t="s">
        <v>32</v>
      </c>
      <c r="F8" s="12" t="s">
        <v>33</v>
      </c>
      <c r="G8" s="12" t="s">
        <v>34</v>
      </c>
      <c r="H8" s="12">
        <v>2024.06</v>
      </c>
      <c r="I8" s="12">
        <v>2025.02</v>
      </c>
      <c r="J8" s="12" t="s">
        <v>35</v>
      </c>
      <c r="K8" s="12" t="s">
        <v>36</v>
      </c>
      <c r="L8" s="12" t="s">
        <v>35</v>
      </c>
      <c r="M8" s="12">
        <f>N8+O8+P8+Q8+R8+S8+T8</f>
        <v>756.5</v>
      </c>
      <c r="N8" s="12">
        <v>596.5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160</v>
      </c>
      <c r="U8" s="12" t="s">
        <v>37</v>
      </c>
      <c r="V8" s="12">
        <v>497</v>
      </c>
    </row>
    <row r="9" ht="38.1" customHeight="1" spans="1:22">
      <c r="A9" s="12">
        <v>2</v>
      </c>
      <c r="B9" s="12">
        <v>2024</v>
      </c>
      <c r="C9" s="12" t="s">
        <v>38</v>
      </c>
      <c r="D9" s="12" t="s">
        <v>31</v>
      </c>
      <c r="E9" s="12" t="s">
        <v>32</v>
      </c>
      <c r="F9" s="12" t="s">
        <v>39</v>
      </c>
      <c r="G9" s="12" t="s">
        <v>40</v>
      </c>
      <c r="H9" s="12">
        <v>2024.06</v>
      </c>
      <c r="I9" s="12">
        <v>2025.02</v>
      </c>
      <c r="J9" s="12" t="s">
        <v>41</v>
      </c>
      <c r="K9" s="12" t="s">
        <v>36</v>
      </c>
      <c r="L9" s="12" t="s">
        <v>41</v>
      </c>
      <c r="M9" s="12">
        <f>N9+O9+P9+Q9+R9+S9+T9</f>
        <v>830.1</v>
      </c>
      <c r="N9" s="12">
        <v>503.5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326.6</v>
      </c>
      <c r="U9" s="12" t="s">
        <v>37</v>
      </c>
      <c r="V9" s="12">
        <v>437</v>
      </c>
    </row>
    <row r="10" ht="38.1" customHeight="1" spans="1:22">
      <c r="A10" s="12">
        <v>3</v>
      </c>
      <c r="B10" s="12">
        <v>2024</v>
      </c>
      <c r="C10" s="12" t="s">
        <v>42</v>
      </c>
      <c r="D10" s="12" t="s">
        <v>31</v>
      </c>
      <c r="E10" s="12" t="s">
        <v>43</v>
      </c>
      <c r="F10" s="12" t="s">
        <v>44</v>
      </c>
      <c r="G10" s="12" t="s">
        <v>45</v>
      </c>
      <c r="H10" s="12">
        <v>2024.06</v>
      </c>
      <c r="I10" s="12">
        <v>2025.02</v>
      </c>
      <c r="J10" s="12" t="s">
        <v>46</v>
      </c>
      <c r="K10" s="12" t="s">
        <v>36</v>
      </c>
      <c r="L10" s="12" t="s">
        <v>46</v>
      </c>
      <c r="M10" s="12">
        <f>N10+O10+P10+Q10+R10+S10+T10</f>
        <v>260</v>
      </c>
      <c r="N10" s="12">
        <v>215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45</v>
      </c>
      <c r="U10" s="12" t="s">
        <v>47</v>
      </c>
      <c r="V10" s="12">
        <v>246</v>
      </c>
    </row>
    <row r="11" ht="38.1" customHeight="1" spans="1:22">
      <c r="A11" s="12">
        <v>4</v>
      </c>
      <c r="B11" s="12">
        <v>2024</v>
      </c>
      <c r="C11" s="12" t="s">
        <v>48</v>
      </c>
      <c r="D11" s="12" t="s">
        <v>31</v>
      </c>
      <c r="E11" s="12" t="s">
        <v>49</v>
      </c>
      <c r="F11" s="12" t="s">
        <v>50</v>
      </c>
      <c r="G11" s="12" t="s">
        <v>51</v>
      </c>
      <c r="H11" s="12">
        <v>2024.06</v>
      </c>
      <c r="I11" s="12">
        <v>2025.02</v>
      </c>
      <c r="J11" s="12" t="s">
        <v>52</v>
      </c>
      <c r="K11" s="12" t="s">
        <v>36</v>
      </c>
      <c r="L11" s="12" t="s">
        <v>53</v>
      </c>
      <c r="M11" s="12">
        <f>N11+O11+P11+Q11+R11+S11+T11</f>
        <v>215</v>
      </c>
      <c r="N11" s="12">
        <v>180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35</v>
      </c>
      <c r="U11" s="12" t="s">
        <v>47</v>
      </c>
      <c r="V11" s="12">
        <v>196</v>
      </c>
    </row>
    <row r="12" ht="38.1" customHeight="1" spans="1:22">
      <c r="A12" s="12">
        <v>5</v>
      </c>
      <c r="B12" s="12">
        <v>2025</v>
      </c>
      <c r="C12" s="12" t="s">
        <v>54</v>
      </c>
      <c r="D12" s="12" t="s">
        <v>31</v>
      </c>
      <c r="E12" s="12" t="s">
        <v>55</v>
      </c>
      <c r="F12" s="12" t="s">
        <v>56</v>
      </c>
      <c r="G12" s="12" t="s">
        <v>57</v>
      </c>
      <c r="H12" s="12">
        <v>2025.05</v>
      </c>
      <c r="I12" s="12">
        <v>2026.02</v>
      </c>
      <c r="J12" s="12" t="s">
        <v>58</v>
      </c>
      <c r="K12" s="12" t="s">
        <v>36</v>
      </c>
      <c r="L12" s="12" t="s">
        <v>58</v>
      </c>
      <c r="M12" s="12">
        <f>N12+O12+P12+Q12+R12+S12+T12</f>
        <v>1399.08</v>
      </c>
      <c r="N12" s="12">
        <v>400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999.08</v>
      </c>
      <c r="U12" s="12" t="s">
        <v>37</v>
      </c>
      <c r="V12" s="12">
        <v>320</v>
      </c>
    </row>
    <row r="13" ht="38.1" customHeight="1" spans="1:22">
      <c r="A13" s="12">
        <v>6</v>
      </c>
      <c r="B13" s="12">
        <v>2025</v>
      </c>
      <c r="C13" s="12" t="s">
        <v>59</v>
      </c>
      <c r="D13" s="12" t="s">
        <v>31</v>
      </c>
      <c r="E13" s="12" t="s">
        <v>60</v>
      </c>
      <c r="F13" s="12" t="s">
        <v>61</v>
      </c>
      <c r="G13" s="12" t="s">
        <v>62</v>
      </c>
      <c r="H13" s="12">
        <v>2025.05</v>
      </c>
      <c r="I13" s="12">
        <v>2026.02</v>
      </c>
      <c r="J13" s="12" t="s">
        <v>63</v>
      </c>
      <c r="K13" s="12" t="s">
        <v>36</v>
      </c>
      <c r="L13" s="12" t="s">
        <v>58</v>
      </c>
      <c r="M13" s="12">
        <f t="shared" ref="M13:M18" si="1">N13+O13+P13+Q13+R13+S13+T13</f>
        <v>273</v>
      </c>
      <c r="N13" s="12">
        <v>225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48</v>
      </c>
      <c r="U13" s="12" t="s">
        <v>47</v>
      </c>
      <c r="V13" s="12">
        <v>257</v>
      </c>
    </row>
    <row r="14" ht="38.1" customHeight="1" spans="1:22">
      <c r="A14" s="12">
        <v>7</v>
      </c>
      <c r="B14" s="12">
        <v>2025</v>
      </c>
      <c r="C14" s="12" t="s">
        <v>64</v>
      </c>
      <c r="D14" s="12" t="s">
        <v>31</v>
      </c>
      <c r="E14" s="12" t="s">
        <v>65</v>
      </c>
      <c r="F14" s="12" t="s">
        <v>66</v>
      </c>
      <c r="G14" s="12" t="s">
        <v>67</v>
      </c>
      <c r="H14" s="12">
        <v>2025.05</v>
      </c>
      <c r="I14" s="12">
        <v>2026.02</v>
      </c>
      <c r="J14" s="12" t="s">
        <v>68</v>
      </c>
      <c r="K14" s="12" t="s">
        <v>36</v>
      </c>
      <c r="L14" s="12" t="s">
        <v>58</v>
      </c>
      <c r="M14" s="12">
        <f t="shared" si="1"/>
        <v>110</v>
      </c>
      <c r="N14" s="12">
        <v>90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20</v>
      </c>
      <c r="U14" s="12" t="s">
        <v>47</v>
      </c>
      <c r="V14" s="12">
        <v>71</v>
      </c>
    </row>
    <row r="15" ht="38.1" customHeight="1" spans="1:22">
      <c r="A15" s="12">
        <v>8</v>
      </c>
      <c r="B15" s="12">
        <v>2025</v>
      </c>
      <c r="C15" s="12" t="s">
        <v>69</v>
      </c>
      <c r="D15" s="12" t="s">
        <v>31</v>
      </c>
      <c r="E15" s="12" t="s">
        <v>65</v>
      </c>
      <c r="F15" s="12" t="s">
        <v>70</v>
      </c>
      <c r="G15" s="12" t="s">
        <v>71</v>
      </c>
      <c r="H15" s="12">
        <v>2025.05</v>
      </c>
      <c r="I15" s="12">
        <v>2026.02</v>
      </c>
      <c r="J15" s="12" t="s">
        <v>72</v>
      </c>
      <c r="K15" s="12" t="s">
        <v>36</v>
      </c>
      <c r="L15" s="12" t="s">
        <v>58</v>
      </c>
      <c r="M15" s="12">
        <f t="shared" si="1"/>
        <v>110</v>
      </c>
      <c r="N15" s="12">
        <v>90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20</v>
      </c>
      <c r="U15" s="12" t="s">
        <v>47</v>
      </c>
      <c r="V15" s="12">
        <v>71</v>
      </c>
    </row>
    <row r="16" ht="38.1" customHeight="1" spans="1:22">
      <c r="A16" s="12">
        <v>9</v>
      </c>
      <c r="B16" s="12">
        <v>2025</v>
      </c>
      <c r="C16" s="12" t="s">
        <v>73</v>
      </c>
      <c r="D16" s="12" t="s">
        <v>31</v>
      </c>
      <c r="E16" s="12" t="s">
        <v>74</v>
      </c>
      <c r="F16" s="12" t="s">
        <v>75</v>
      </c>
      <c r="G16" s="12" t="s">
        <v>76</v>
      </c>
      <c r="H16" s="12">
        <v>2025.01</v>
      </c>
      <c r="I16" s="12">
        <v>2026.02</v>
      </c>
      <c r="J16" s="12" t="s">
        <v>36</v>
      </c>
      <c r="K16" s="12" t="s">
        <v>36</v>
      </c>
      <c r="L16" s="12" t="s">
        <v>53</v>
      </c>
      <c r="M16" s="12">
        <f t="shared" si="1"/>
        <v>302.3264</v>
      </c>
      <c r="N16" s="12">
        <v>302.3264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 t="s">
        <v>77</v>
      </c>
      <c r="V16" s="12">
        <v>36</v>
      </c>
    </row>
    <row r="17" ht="38.1" customHeight="1" spans="1:22">
      <c r="A17" s="12">
        <v>10</v>
      </c>
      <c r="B17" s="12">
        <v>2025</v>
      </c>
      <c r="C17" s="12" t="s">
        <v>78</v>
      </c>
      <c r="D17" s="12" t="s">
        <v>31</v>
      </c>
      <c r="E17" s="12" t="s">
        <v>79</v>
      </c>
      <c r="F17" s="12" t="s">
        <v>80</v>
      </c>
      <c r="G17" s="12" t="s">
        <v>81</v>
      </c>
      <c r="H17" s="12">
        <v>2025.01</v>
      </c>
      <c r="I17" s="12">
        <v>2026.02</v>
      </c>
      <c r="J17" s="12" t="s">
        <v>36</v>
      </c>
      <c r="K17" s="12" t="s">
        <v>36</v>
      </c>
      <c r="L17" s="12" t="s">
        <v>53</v>
      </c>
      <c r="M17" s="12">
        <f t="shared" si="1"/>
        <v>218.0308</v>
      </c>
      <c r="N17" s="12">
        <v>218.0308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 t="s">
        <v>77</v>
      </c>
      <c r="V17" s="12">
        <v>20</v>
      </c>
    </row>
    <row r="18" ht="38.1" customHeight="1" spans="1:22">
      <c r="A18" s="12">
        <v>11</v>
      </c>
      <c r="B18" s="12">
        <v>2025</v>
      </c>
      <c r="C18" s="12" t="s">
        <v>82</v>
      </c>
      <c r="D18" s="12" t="s">
        <v>31</v>
      </c>
      <c r="E18" s="12" t="s">
        <v>83</v>
      </c>
      <c r="F18" s="12" t="s">
        <v>84</v>
      </c>
      <c r="G18" s="12" t="s">
        <v>85</v>
      </c>
      <c r="H18" s="12">
        <v>2025.01</v>
      </c>
      <c r="I18" s="12">
        <v>2026.02</v>
      </c>
      <c r="J18" s="12" t="s">
        <v>36</v>
      </c>
      <c r="K18" s="12" t="s">
        <v>36</v>
      </c>
      <c r="L18" s="12" t="s">
        <v>53</v>
      </c>
      <c r="M18" s="12">
        <f t="shared" si="1"/>
        <v>179.6428</v>
      </c>
      <c r="N18" s="12">
        <v>179.6428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 t="s">
        <v>77</v>
      </c>
      <c r="V18" s="12">
        <v>18</v>
      </c>
    </row>
    <row r="19" ht="48" customHeight="1" spans="1:22">
      <c r="A19" s="13" t="s">
        <v>86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</row>
  </sheetData>
  <mergeCells count="27">
    <mergeCell ref="A1:B1"/>
    <mergeCell ref="A2:V2"/>
    <mergeCell ref="A3:Q3"/>
    <mergeCell ref="R3:V3"/>
    <mergeCell ref="D4:L4"/>
    <mergeCell ref="M4:T4"/>
    <mergeCell ref="O5:R5"/>
    <mergeCell ref="A7:L7"/>
    <mergeCell ref="A19:V19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S5:S6"/>
    <mergeCell ref="T5:T6"/>
    <mergeCell ref="U4:U6"/>
    <mergeCell ref="V4:V6"/>
  </mergeCells>
  <printOptions horizontalCentered="1"/>
  <pageMargins left="0.15748031496063" right="0.15748031496063" top="0.78740157480315" bottom="0.393700787401575" header="0.31496062992126" footer="0.31496062992126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"/>
  <sheetViews>
    <sheetView tabSelected="1" zoomScale="115" zoomScaleNormal="115" workbookViewId="0">
      <selection activeCell="X2" sqref="X2"/>
    </sheetView>
  </sheetViews>
  <sheetFormatPr defaultColWidth="9" defaultRowHeight="14.4"/>
  <cols>
    <col min="1" max="1" width="3.12962962962963" style="1" customWidth="1"/>
    <col min="2" max="2" width="4.62962962962963" style="1" customWidth="1"/>
    <col min="3" max="3" width="7.73148148148148" style="1" customWidth="1"/>
    <col min="4" max="4" width="4.43518518518519" style="1" customWidth="1"/>
    <col min="5" max="5" width="6.56481481481481" style="1" customWidth="1"/>
    <col min="6" max="6" width="20.0925925925926" style="1" customWidth="1"/>
    <col min="7" max="7" width="15.4537037037037" style="1" customWidth="1"/>
    <col min="8" max="9" width="5.7962962962963" style="2" customWidth="1"/>
    <col min="10" max="10" width="5.98148148148148" style="1" customWidth="1"/>
    <col min="11" max="11" width="5.69444444444444" style="1" customWidth="1"/>
    <col min="12" max="12" width="7.13888888888889" style="1" customWidth="1"/>
    <col min="13" max="13" width="6.65740740740741" style="1" customWidth="1"/>
    <col min="14" max="14" width="6.94444444444444" style="1" customWidth="1"/>
    <col min="15" max="18" width="4.44444444444444" style="1" customWidth="1"/>
    <col min="19" max="19" width="4.34259259259259" style="1" customWidth="1"/>
    <col min="20" max="20" width="6.56481481481481" style="1" customWidth="1"/>
    <col min="21" max="21" width="7.33333333333333" style="1" customWidth="1"/>
    <col min="22" max="22" width="4.62962962962963" style="1" customWidth="1"/>
    <col min="23" max="16384" width="9" style="1"/>
  </cols>
  <sheetData>
    <row r="1" ht="20.1" customHeight="1" spans="1:2">
      <c r="A1" s="3" t="s">
        <v>0</v>
      </c>
      <c r="B1" s="3"/>
    </row>
    <row r="2" ht="35.1" customHeight="1" spans="1:2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ht="20.1" customHeight="1" spans="1:22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7" t="s">
        <v>3</v>
      </c>
      <c r="S3" s="17"/>
      <c r="T3" s="17"/>
      <c r="U3" s="17"/>
      <c r="V3" s="17"/>
    </row>
    <row r="4" ht="20.1" customHeight="1" spans="1:22">
      <c r="A4" s="6" t="s">
        <v>4</v>
      </c>
      <c r="B4" s="7" t="s">
        <v>5</v>
      </c>
      <c r="C4" s="6" t="s">
        <v>6</v>
      </c>
      <c r="D4" s="6" t="s">
        <v>7</v>
      </c>
      <c r="E4" s="6"/>
      <c r="F4" s="6"/>
      <c r="G4" s="6"/>
      <c r="H4" s="6"/>
      <c r="I4" s="6"/>
      <c r="J4" s="6"/>
      <c r="K4" s="6"/>
      <c r="L4" s="6"/>
      <c r="M4" s="6" t="s">
        <v>8</v>
      </c>
      <c r="N4" s="6"/>
      <c r="O4" s="6"/>
      <c r="P4" s="6"/>
      <c r="Q4" s="6"/>
      <c r="R4" s="6"/>
      <c r="S4" s="6"/>
      <c r="T4" s="6"/>
      <c r="U4" s="7" t="s">
        <v>9</v>
      </c>
      <c r="V4" s="18" t="s">
        <v>10</v>
      </c>
    </row>
    <row r="5" ht="20.1" customHeight="1" spans="1:22">
      <c r="A5" s="6"/>
      <c r="B5" s="8"/>
      <c r="C5" s="6"/>
      <c r="D5" s="7" t="s">
        <v>11</v>
      </c>
      <c r="E5" s="7" t="s">
        <v>87</v>
      </c>
      <c r="F5" s="6" t="s">
        <v>13</v>
      </c>
      <c r="G5" s="6" t="s">
        <v>14</v>
      </c>
      <c r="H5" s="9" t="s">
        <v>15</v>
      </c>
      <c r="I5" s="9" t="s">
        <v>16</v>
      </c>
      <c r="J5" s="6" t="s">
        <v>17</v>
      </c>
      <c r="K5" s="6" t="s">
        <v>18</v>
      </c>
      <c r="L5" s="6" t="s">
        <v>19</v>
      </c>
      <c r="M5" s="6" t="s">
        <v>20</v>
      </c>
      <c r="N5" s="14" t="s">
        <v>21</v>
      </c>
      <c r="O5" s="6" t="s">
        <v>22</v>
      </c>
      <c r="P5" s="6"/>
      <c r="Q5" s="6"/>
      <c r="R5" s="6"/>
      <c r="S5" s="7" t="s">
        <v>23</v>
      </c>
      <c r="T5" s="7" t="s">
        <v>24</v>
      </c>
      <c r="U5" s="8"/>
      <c r="V5" s="18"/>
    </row>
    <row r="6" ht="20.1" customHeight="1" spans="1:22">
      <c r="A6" s="6"/>
      <c r="B6" s="10"/>
      <c r="C6" s="6"/>
      <c r="D6" s="10"/>
      <c r="E6" s="10"/>
      <c r="F6" s="6"/>
      <c r="G6" s="6"/>
      <c r="H6" s="9"/>
      <c r="I6" s="9"/>
      <c r="J6" s="6"/>
      <c r="K6" s="6"/>
      <c r="L6" s="6"/>
      <c r="M6" s="6"/>
      <c r="N6" s="15"/>
      <c r="O6" s="6" t="s">
        <v>25</v>
      </c>
      <c r="P6" s="6" t="s">
        <v>26</v>
      </c>
      <c r="Q6" s="6" t="s">
        <v>27</v>
      </c>
      <c r="R6" s="6" t="s">
        <v>28</v>
      </c>
      <c r="S6" s="10"/>
      <c r="T6" s="10"/>
      <c r="U6" s="10"/>
      <c r="V6" s="18"/>
    </row>
    <row r="7" ht="20.1" customHeight="1" spans="1:22">
      <c r="A7" s="11" t="s">
        <v>29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6">
        <f>M8+M9+M10+M11+M12+M13+M14+M15+M16+M17+M18+M19+M20+M21</f>
        <v>4485.68</v>
      </c>
      <c r="N7" s="16">
        <f t="shared" ref="N7:T7" si="0">N8+N9+N10+N11+N12+N13+N14+N15+N16+N17+N18+N19+N20+N21</f>
        <v>3000</v>
      </c>
      <c r="O7" s="16">
        <f t="shared" si="0"/>
        <v>0</v>
      </c>
      <c r="P7" s="16">
        <f t="shared" si="0"/>
        <v>0</v>
      </c>
      <c r="Q7" s="16">
        <f t="shared" si="0"/>
        <v>0</v>
      </c>
      <c r="R7" s="16">
        <f t="shared" si="0"/>
        <v>0</v>
      </c>
      <c r="S7" s="16">
        <f t="shared" si="0"/>
        <v>0</v>
      </c>
      <c r="T7" s="16">
        <f t="shared" si="0"/>
        <v>1485.68</v>
      </c>
      <c r="U7" s="16"/>
      <c r="V7" s="16">
        <f>V8+V9+V10+V11+V12+V13+V14+V15+V16+V17+V18+V19+V20+V21</f>
        <v>2169</v>
      </c>
    </row>
    <row r="8" ht="52" customHeight="1" spans="1:22">
      <c r="A8" s="12">
        <v>1</v>
      </c>
      <c r="B8" s="12">
        <v>2024</v>
      </c>
      <c r="C8" s="12" t="s">
        <v>30</v>
      </c>
      <c r="D8" s="12" t="s">
        <v>31</v>
      </c>
      <c r="E8" s="12" t="s">
        <v>32</v>
      </c>
      <c r="F8" s="12" t="s">
        <v>33</v>
      </c>
      <c r="G8" s="12" t="s">
        <v>34</v>
      </c>
      <c r="H8" s="12">
        <v>2024.06</v>
      </c>
      <c r="I8" s="12">
        <v>2025.02</v>
      </c>
      <c r="J8" s="12" t="s">
        <v>35</v>
      </c>
      <c r="K8" s="12" t="s">
        <v>36</v>
      </c>
      <c r="L8" s="12" t="s">
        <v>35</v>
      </c>
      <c r="M8" s="12">
        <f>N8+O8+P8+Q8+R8+S8+T8</f>
        <v>756.5</v>
      </c>
      <c r="N8" s="12">
        <v>596.5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160</v>
      </c>
      <c r="U8" s="12" t="s">
        <v>37</v>
      </c>
      <c r="V8" s="12">
        <v>497</v>
      </c>
    </row>
    <row r="9" ht="55" customHeight="1" spans="1:22">
      <c r="A9" s="12">
        <v>2</v>
      </c>
      <c r="B9" s="12">
        <v>2024</v>
      </c>
      <c r="C9" s="12" t="s">
        <v>38</v>
      </c>
      <c r="D9" s="12" t="s">
        <v>31</v>
      </c>
      <c r="E9" s="12" t="s">
        <v>32</v>
      </c>
      <c r="F9" s="12" t="s">
        <v>39</v>
      </c>
      <c r="G9" s="12" t="s">
        <v>40</v>
      </c>
      <c r="H9" s="12">
        <v>2024.06</v>
      </c>
      <c r="I9" s="12">
        <v>2025.02</v>
      </c>
      <c r="J9" s="12" t="s">
        <v>41</v>
      </c>
      <c r="K9" s="12" t="s">
        <v>36</v>
      </c>
      <c r="L9" s="12" t="s">
        <v>41</v>
      </c>
      <c r="M9" s="12">
        <f t="shared" ref="M9:M21" si="1">N9+O9+P9+Q9+R9+S9+T9</f>
        <v>830.1</v>
      </c>
      <c r="N9" s="12">
        <v>503.5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326.6</v>
      </c>
      <c r="U9" s="12" t="s">
        <v>37</v>
      </c>
      <c r="V9" s="12">
        <v>437</v>
      </c>
    </row>
    <row r="10" ht="54" customHeight="1" spans="1:22">
      <c r="A10" s="12">
        <v>3</v>
      </c>
      <c r="B10" s="12">
        <v>2024</v>
      </c>
      <c r="C10" s="12" t="s">
        <v>88</v>
      </c>
      <c r="D10" s="12" t="s">
        <v>31</v>
      </c>
      <c r="E10" s="12" t="s">
        <v>89</v>
      </c>
      <c r="F10" s="12" t="s">
        <v>90</v>
      </c>
      <c r="G10" s="12" t="s">
        <v>90</v>
      </c>
      <c r="H10" s="12">
        <v>2024.06</v>
      </c>
      <c r="I10" s="12">
        <v>2025.02</v>
      </c>
      <c r="J10" s="12" t="s">
        <v>89</v>
      </c>
      <c r="K10" s="12" t="s">
        <v>36</v>
      </c>
      <c r="L10" s="12" t="s">
        <v>89</v>
      </c>
      <c r="M10" s="12">
        <f t="shared" si="1"/>
        <v>100</v>
      </c>
      <c r="N10" s="12">
        <v>100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 t="s">
        <v>47</v>
      </c>
      <c r="V10" s="12">
        <v>123</v>
      </c>
    </row>
    <row r="11" ht="49" customHeight="1" spans="1:22">
      <c r="A11" s="12">
        <v>4</v>
      </c>
      <c r="B11" s="12">
        <v>2024</v>
      </c>
      <c r="C11" s="12" t="s">
        <v>91</v>
      </c>
      <c r="D11" s="12" t="s">
        <v>31</v>
      </c>
      <c r="E11" s="12" t="s">
        <v>43</v>
      </c>
      <c r="F11" s="12" t="s">
        <v>90</v>
      </c>
      <c r="G11" s="12" t="s">
        <v>90</v>
      </c>
      <c r="H11" s="12">
        <v>2024.06</v>
      </c>
      <c r="I11" s="12">
        <v>2025.02</v>
      </c>
      <c r="J11" s="12" t="s">
        <v>43</v>
      </c>
      <c r="K11" s="12" t="s">
        <v>36</v>
      </c>
      <c r="L11" s="12" t="s">
        <v>43</v>
      </c>
      <c r="M11" s="12">
        <f t="shared" si="1"/>
        <v>100</v>
      </c>
      <c r="N11" s="12">
        <v>100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0</v>
      </c>
      <c r="U11" s="12" t="s">
        <v>47</v>
      </c>
      <c r="V11" s="12">
        <v>123</v>
      </c>
    </row>
    <row r="12" ht="57" customHeight="1" spans="1:22">
      <c r="A12" s="12">
        <v>5</v>
      </c>
      <c r="B12" s="12">
        <v>2024</v>
      </c>
      <c r="C12" s="12" t="s">
        <v>92</v>
      </c>
      <c r="D12" s="12" t="s">
        <v>31</v>
      </c>
      <c r="E12" s="12" t="s">
        <v>93</v>
      </c>
      <c r="F12" s="12" t="s">
        <v>94</v>
      </c>
      <c r="G12" s="12" t="s">
        <v>94</v>
      </c>
      <c r="H12" s="12">
        <v>2024.06</v>
      </c>
      <c r="I12" s="12">
        <v>2025.02</v>
      </c>
      <c r="J12" s="12" t="s">
        <v>93</v>
      </c>
      <c r="K12" s="12" t="s">
        <v>36</v>
      </c>
      <c r="L12" s="12" t="s">
        <v>93</v>
      </c>
      <c r="M12" s="12">
        <f t="shared" si="1"/>
        <v>100</v>
      </c>
      <c r="N12" s="12">
        <v>100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 t="s">
        <v>47</v>
      </c>
      <c r="V12" s="12">
        <v>137</v>
      </c>
    </row>
    <row r="13" ht="38.1" customHeight="1" spans="1:22">
      <c r="A13" s="12">
        <v>6</v>
      </c>
      <c r="B13" s="12">
        <v>2024</v>
      </c>
      <c r="C13" s="12" t="s">
        <v>95</v>
      </c>
      <c r="D13" s="12" t="s">
        <v>31</v>
      </c>
      <c r="E13" s="12" t="s">
        <v>96</v>
      </c>
      <c r="F13" s="12" t="s">
        <v>97</v>
      </c>
      <c r="G13" s="12" t="s">
        <v>97</v>
      </c>
      <c r="H13" s="12">
        <v>2024.06</v>
      </c>
      <c r="I13" s="12">
        <v>2025.02</v>
      </c>
      <c r="J13" s="12" t="s">
        <v>96</v>
      </c>
      <c r="K13" s="12" t="s">
        <v>36</v>
      </c>
      <c r="L13" s="12" t="s">
        <v>96</v>
      </c>
      <c r="M13" s="12">
        <f t="shared" si="1"/>
        <v>100</v>
      </c>
      <c r="N13" s="12">
        <v>100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 t="s">
        <v>47</v>
      </c>
      <c r="V13" s="12">
        <v>120</v>
      </c>
    </row>
    <row r="14" ht="42" customHeight="1" spans="1:22">
      <c r="A14" s="12">
        <v>7</v>
      </c>
      <c r="B14" s="12">
        <v>2025</v>
      </c>
      <c r="C14" s="12" t="s">
        <v>54</v>
      </c>
      <c r="D14" s="12" t="s">
        <v>31</v>
      </c>
      <c r="E14" s="12" t="s">
        <v>55</v>
      </c>
      <c r="F14" s="12" t="s">
        <v>56</v>
      </c>
      <c r="G14" s="12" t="s">
        <v>57</v>
      </c>
      <c r="H14" s="12">
        <v>2025.01</v>
      </c>
      <c r="I14" s="12">
        <v>2026.02</v>
      </c>
      <c r="J14" s="12" t="s">
        <v>58</v>
      </c>
      <c r="K14" s="12" t="s">
        <v>36</v>
      </c>
      <c r="L14" s="12" t="s">
        <v>58</v>
      </c>
      <c r="M14" s="12">
        <f t="shared" si="1"/>
        <v>1399.08</v>
      </c>
      <c r="N14" s="12">
        <v>400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999.08</v>
      </c>
      <c r="U14" s="12" t="s">
        <v>37</v>
      </c>
      <c r="V14" s="12">
        <v>320</v>
      </c>
    </row>
    <row r="15" ht="38.1" customHeight="1" spans="1:22">
      <c r="A15" s="12">
        <v>8</v>
      </c>
      <c r="B15" s="12">
        <v>2025</v>
      </c>
      <c r="C15" s="12" t="s">
        <v>98</v>
      </c>
      <c r="D15" s="12" t="s">
        <v>31</v>
      </c>
      <c r="E15" s="12" t="s">
        <v>99</v>
      </c>
      <c r="F15" s="12" t="s">
        <v>100</v>
      </c>
      <c r="G15" s="12" t="s">
        <v>100</v>
      </c>
      <c r="H15" s="12">
        <v>2025.01</v>
      </c>
      <c r="I15" s="12">
        <v>2026.02</v>
      </c>
      <c r="J15" s="12" t="s">
        <v>99</v>
      </c>
      <c r="K15" s="12" t="s">
        <v>36</v>
      </c>
      <c r="L15" s="12" t="s">
        <v>99</v>
      </c>
      <c r="M15" s="12">
        <f t="shared" si="1"/>
        <v>100</v>
      </c>
      <c r="N15" s="12">
        <v>100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 t="s">
        <v>37</v>
      </c>
      <c r="V15" s="12">
        <v>98</v>
      </c>
    </row>
    <row r="16" ht="43" customHeight="1" spans="1:22">
      <c r="A16" s="12">
        <v>9</v>
      </c>
      <c r="B16" s="12">
        <v>2025</v>
      </c>
      <c r="C16" s="12" t="s">
        <v>101</v>
      </c>
      <c r="D16" s="12" t="s">
        <v>31</v>
      </c>
      <c r="E16" s="12" t="s">
        <v>102</v>
      </c>
      <c r="F16" s="12" t="s">
        <v>100</v>
      </c>
      <c r="G16" s="12" t="s">
        <v>100</v>
      </c>
      <c r="H16" s="12">
        <v>2025.01</v>
      </c>
      <c r="I16" s="12">
        <v>2026.02</v>
      </c>
      <c r="J16" s="12" t="s">
        <v>102</v>
      </c>
      <c r="K16" s="12" t="s">
        <v>36</v>
      </c>
      <c r="L16" s="12" t="s">
        <v>102</v>
      </c>
      <c r="M16" s="12">
        <f t="shared" si="1"/>
        <v>100</v>
      </c>
      <c r="N16" s="12">
        <v>100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 t="s">
        <v>37</v>
      </c>
      <c r="V16" s="12">
        <v>98</v>
      </c>
    </row>
    <row r="17" ht="45" customHeight="1" spans="1:22">
      <c r="A17" s="12">
        <v>10</v>
      </c>
      <c r="B17" s="12">
        <v>2025</v>
      </c>
      <c r="C17" s="12" t="s">
        <v>103</v>
      </c>
      <c r="D17" s="12" t="s">
        <v>31</v>
      </c>
      <c r="E17" s="12" t="s">
        <v>83</v>
      </c>
      <c r="F17" s="12" t="s">
        <v>104</v>
      </c>
      <c r="G17" s="12" t="s">
        <v>104</v>
      </c>
      <c r="H17" s="12">
        <v>2025.01</v>
      </c>
      <c r="I17" s="12">
        <v>2026.02</v>
      </c>
      <c r="J17" s="12" t="s">
        <v>83</v>
      </c>
      <c r="K17" s="12" t="s">
        <v>36</v>
      </c>
      <c r="L17" s="12" t="s">
        <v>83</v>
      </c>
      <c r="M17" s="12">
        <f t="shared" si="1"/>
        <v>100</v>
      </c>
      <c r="N17" s="12">
        <v>100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 t="s">
        <v>37</v>
      </c>
      <c r="V17" s="12">
        <v>71</v>
      </c>
    </row>
    <row r="18" ht="42" customHeight="1" spans="1:22">
      <c r="A18" s="12">
        <v>11</v>
      </c>
      <c r="B18" s="12">
        <v>2025</v>
      </c>
      <c r="C18" s="12" t="s">
        <v>105</v>
      </c>
      <c r="D18" s="12" t="s">
        <v>31</v>
      </c>
      <c r="E18" s="12" t="s">
        <v>106</v>
      </c>
      <c r="F18" s="12" t="s">
        <v>107</v>
      </c>
      <c r="G18" s="12" t="s">
        <v>107</v>
      </c>
      <c r="H18" s="12">
        <v>2025.01</v>
      </c>
      <c r="I18" s="12">
        <v>2026.02</v>
      </c>
      <c r="J18" s="12" t="s">
        <v>106</v>
      </c>
      <c r="K18" s="12" t="s">
        <v>36</v>
      </c>
      <c r="L18" s="12" t="s">
        <v>106</v>
      </c>
      <c r="M18" s="12">
        <f t="shared" si="1"/>
        <v>100</v>
      </c>
      <c r="N18" s="12">
        <v>100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 t="s">
        <v>37</v>
      </c>
      <c r="V18" s="12">
        <v>71</v>
      </c>
    </row>
    <row r="19" ht="119" customHeight="1" spans="1:22">
      <c r="A19" s="12">
        <v>12</v>
      </c>
      <c r="B19" s="12">
        <v>2025</v>
      </c>
      <c r="C19" s="12" t="s">
        <v>73</v>
      </c>
      <c r="D19" s="12" t="s">
        <v>31</v>
      </c>
      <c r="E19" s="12" t="s">
        <v>74</v>
      </c>
      <c r="F19" s="12" t="s">
        <v>75</v>
      </c>
      <c r="G19" s="12" t="s">
        <v>108</v>
      </c>
      <c r="H19" s="12">
        <v>2025.01</v>
      </c>
      <c r="I19" s="12">
        <v>2026.02</v>
      </c>
      <c r="J19" s="12" t="s">
        <v>36</v>
      </c>
      <c r="K19" s="12" t="s">
        <v>36</v>
      </c>
      <c r="L19" s="12" t="s">
        <v>53</v>
      </c>
      <c r="M19" s="12">
        <f t="shared" si="1"/>
        <v>302.3264</v>
      </c>
      <c r="N19" s="12">
        <v>302.3264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 t="s">
        <v>77</v>
      </c>
      <c r="V19" s="12">
        <v>36</v>
      </c>
    </row>
    <row r="20" ht="119" customHeight="1" spans="1:22">
      <c r="A20" s="12">
        <v>13</v>
      </c>
      <c r="B20" s="12">
        <v>2025</v>
      </c>
      <c r="C20" s="12" t="s">
        <v>78</v>
      </c>
      <c r="D20" s="12" t="s">
        <v>31</v>
      </c>
      <c r="E20" s="12" t="s">
        <v>79</v>
      </c>
      <c r="F20" s="12" t="s">
        <v>80</v>
      </c>
      <c r="G20" s="12" t="s">
        <v>109</v>
      </c>
      <c r="H20" s="12">
        <v>2025.01</v>
      </c>
      <c r="I20" s="12">
        <v>2026.02</v>
      </c>
      <c r="J20" s="12" t="s">
        <v>36</v>
      </c>
      <c r="K20" s="12" t="s">
        <v>36</v>
      </c>
      <c r="L20" s="12" t="s">
        <v>53</v>
      </c>
      <c r="M20" s="12">
        <f t="shared" si="1"/>
        <v>218.0308</v>
      </c>
      <c r="N20" s="12">
        <v>218.0308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 t="s">
        <v>77</v>
      </c>
      <c r="V20" s="12">
        <v>20</v>
      </c>
    </row>
    <row r="21" ht="119" customHeight="1" spans="1:22">
      <c r="A21" s="12">
        <v>14</v>
      </c>
      <c r="B21" s="12">
        <v>2025</v>
      </c>
      <c r="C21" s="12" t="s">
        <v>82</v>
      </c>
      <c r="D21" s="12" t="s">
        <v>31</v>
      </c>
      <c r="E21" s="12" t="s">
        <v>83</v>
      </c>
      <c r="F21" s="12" t="s">
        <v>84</v>
      </c>
      <c r="G21" s="12" t="s">
        <v>110</v>
      </c>
      <c r="H21" s="12">
        <v>2025.01</v>
      </c>
      <c r="I21" s="12">
        <v>2026.02</v>
      </c>
      <c r="J21" s="12" t="s">
        <v>36</v>
      </c>
      <c r="K21" s="12" t="s">
        <v>36</v>
      </c>
      <c r="L21" s="12" t="s">
        <v>53</v>
      </c>
      <c r="M21" s="12">
        <f t="shared" si="1"/>
        <v>179.6428</v>
      </c>
      <c r="N21" s="12">
        <v>179.6428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 t="s">
        <v>77</v>
      </c>
      <c r="V21" s="12">
        <v>18</v>
      </c>
    </row>
    <row r="22" ht="48" customHeight="1" spans="1:22">
      <c r="A22" s="13" t="s">
        <v>86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</row>
  </sheetData>
  <mergeCells count="27">
    <mergeCell ref="A1:B1"/>
    <mergeCell ref="A2:V2"/>
    <mergeCell ref="A3:Q3"/>
    <mergeCell ref="R3:V3"/>
    <mergeCell ref="D4:L4"/>
    <mergeCell ref="M4:T4"/>
    <mergeCell ref="O5:R5"/>
    <mergeCell ref="A7:L7"/>
    <mergeCell ref="A22:V22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S5:S6"/>
    <mergeCell ref="T5:T6"/>
    <mergeCell ref="U4:U6"/>
    <mergeCell ref="V4:V6"/>
  </mergeCells>
  <printOptions horizontalCentered="1"/>
  <pageMargins left="0.15748031496063" right="0.15748031496063" top="0.78740157480315" bottom="0.393700787401575" header="0.31496062992126" footer="0.31496062992126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9" sqref="A19:V19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9" sqref="A19:V19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syh0034</cp:lastModifiedBy>
  <dcterms:created xsi:type="dcterms:W3CDTF">2006-09-13T11:21:00Z</dcterms:created>
  <dcterms:modified xsi:type="dcterms:W3CDTF">2024-11-01T07:18:38Z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6D2474C96C594F29A687019125BDBDFF_13</vt:lpwstr>
  </property>
  <property fmtid="{D5CDD505-2E9C-101B-9397-08002B2CF9AE}" pid="3" name="KSOProductBuildVer">
    <vt:lpwstr>2052-12.1.0.18608</vt:lpwstr>
  </property>
</Properties>
</file>